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SvetlanaMP\Desktop\OBJAVE NA SPLETU\9.5. 2024\"/>
    </mc:Choice>
  </mc:AlternateContent>
  <xr:revisionPtr revIDLastSave="0" documentId="13_ncr:1_{A2C0D097-020D-4DDF-AB9B-C119B83CC1BB}" xr6:coauthVersionLast="36" xr6:coauthVersionMax="36" xr10:uidLastSave="{00000000-0000-0000-0000-000000000000}"/>
  <bookViews>
    <workbookView xWindow="720" yWindow="390" windowWidth="27555" windowHeight="12315" xr2:uid="{00000000-000D-0000-FFFF-FFFF00000000}"/>
  </bookViews>
  <sheets>
    <sheet name="UVOD" sheetId="3" r:id="rId1"/>
    <sheet name="POLENA" sheetId="5" r:id="rId2"/>
    <sheet name="PELETI" sheetId="4" r:id="rId3"/>
    <sheet name="KOMBINIRANI" sheetId="6" r:id="rId4"/>
    <sheet name="SEKANCI" sheetId="7" r:id="rId5"/>
    <sheet name="KAMINI" sheetId="8" r:id="rId6"/>
  </sheets>
  <definedNames>
    <definedName name="_xlnm._FilterDatabase" localSheetId="5" hidden="1">KAMINI!$A$5:$F$328</definedName>
    <definedName name="_xlnm._FilterDatabase" localSheetId="3" hidden="1">KOMBINIRANI!$A$10:$K$41</definedName>
    <definedName name="_xlnm._FilterDatabase" localSheetId="2" hidden="1">PELETI!$A$5:$F$199</definedName>
    <definedName name="_xlnm._FilterDatabase" localSheetId="1" hidden="1">POLENA!$A$5:$G$112</definedName>
    <definedName name="_xlnm._FilterDatabase" localSheetId="4" hidden="1">SEKANCI!$A$5:$F$57</definedName>
    <definedName name="_xlnm.Print_Titles" localSheetId="5">KAMINI!$1:$5</definedName>
    <definedName name="_xlnm.Print_Titles" localSheetId="3">KOMBINIRANI!$5:$10</definedName>
    <definedName name="_xlnm.Print_Titles" localSheetId="2">PELETI!$2:$5</definedName>
    <definedName name="_xlnm.Print_Titles" localSheetId="1">POLENA!$5:$5</definedName>
    <definedName name="_xlnm.Print_Titles" localSheetId="4">SEKANCI!$1:$5</definedName>
  </definedNames>
  <calcPr calcId="191029"/>
</workbook>
</file>

<file path=xl/calcChain.xml><?xml version="1.0" encoding="utf-8"?>
<calcChain xmlns="http://schemas.openxmlformats.org/spreadsheetml/2006/main">
  <c r="G35" i="5" l="1"/>
  <c r="G34" i="5"/>
  <c r="G108" i="5" l="1"/>
  <c r="G83" i="5" l="1"/>
  <c r="G82" i="5"/>
  <c r="G81" i="5"/>
  <c r="G80" i="5"/>
  <c r="G79" i="5"/>
  <c r="G8" i="5" l="1"/>
  <c r="K14" i="6" l="1"/>
  <c r="K15" i="6"/>
  <c r="K13" i="6"/>
  <c r="K12" i="6"/>
  <c r="K42" i="6"/>
  <c r="K41" i="6"/>
  <c r="K40" i="6"/>
  <c r="K39" i="6"/>
  <c r="K38" i="6"/>
  <c r="K37" i="6"/>
  <c r="K36" i="6"/>
  <c r="K35" i="6"/>
  <c r="K34" i="6"/>
  <c r="K33" i="6"/>
  <c r="K32" i="6"/>
  <c r="K31" i="6"/>
  <c r="K30" i="6"/>
  <c r="K29" i="6"/>
  <c r="K28" i="6"/>
  <c r="K27" i="6"/>
  <c r="K26" i="6"/>
  <c r="K25" i="6"/>
  <c r="K24" i="6"/>
  <c r="K23" i="6"/>
  <c r="K22" i="6"/>
  <c r="K21" i="6"/>
  <c r="K20" i="6"/>
  <c r="K19" i="6"/>
  <c r="K18" i="6"/>
  <c r="K17" i="6"/>
  <c r="K16" i="6"/>
  <c r="G7" i="5"/>
  <c r="G9" i="5"/>
  <c r="G10" i="5"/>
  <c r="G11" i="5"/>
  <c r="G12" i="5"/>
  <c r="G13" i="5"/>
  <c r="G14" i="5"/>
  <c r="G15" i="5"/>
  <c r="G16" i="5"/>
  <c r="G17" i="5"/>
  <c r="G18" i="5"/>
  <c r="G19" i="5"/>
  <c r="G20" i="5"/>
  <c r="G21" i="5"/>
  <c r="G22" i="5"/>
  <c r="G23" i="5"/>
  <c r="G24" i="5"/>
  <c r="G25" i="5"/>
  <c r="G26" i="5"/>
  <c r="G27" i="5"/>
  <c r="G28" i="5"/>
  <c r="G29" i="5"/>
  <c r="G30" i="5"/>
  <c r="G31" i="5"/>
  <c r="G32" i="5"/>
  <c r="G33"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87" i="5"/>
  <c r="G88" i="5"/>
  <c r="G89" i="5"/>
  <c r="G90" i="5"/>
  <c r="G91" i="5"/>
  <c r="G92" i="5"/>
  <c r="G93" i="5"/>
  <c r="G94" i="5"/>
  <c r="G95" i="5"/>
  <c r="G96" i="5"/>
  <c r="G97" i="5"/>
  <c r="G98" i="5"/>
  <c r="G99" i="5"/>
  <c r="G100" i="5"/>
  <c r="G101" i="5"/>
  <c r="G102" i="5"/>
  <c r="G103" i="5"/>
  <c r="G104" i="5"/>
  <c r="G105" i="5"/>
  <c r="G106" i="5"/>
  <c r="G107" i="5"/>
  <c r="G109" i="5"/>
  <c r="G110" i="5"/>
  <c r="G111" i="5"/>
  <c r="G112" i="5"/>
  <c r="G113" i="5"/>
  <c r="G114" i="5"/>
  <c r="G115" i="5"/>
  <c r="F13" i="6" l="1"/>
  <c r="E13" i="6"/>
  <c r="G6" i="5" l="1"/>
  <c r="K11" i="6" l="1"/>
  <c r="F38" i="6" l="1"/>
  <c r="E38" i="6"/>
  <c r="D6" i="8" l="1"/>
  <c r="D7" i="8"/>
</calcChain>
</file>

<file path=xl/sharedStrings.xml><?xml version="1.0" encoding="utf-8"?>
<sst xmlns="http://schemas.openxmlformats.org/spreadsheetml/2006/main" count="1713" uniqueCount="844">
  <si>
    <t>PROIZVAJALEC</t>
  </si>
  <si>
    <t>MODEL</t>
  </si>
  <si>
    <t>ATMOS</t>
  </si>
  <si>
    <t>DC 15 GS</t>
  </si>
  <si>
    <t>DC 25 GD</t>
  </si>
  <si>
    <t>DC 30 GD</t>
  </si>
  <si>
    <t>BIODOM</t>
  </si>
  <si>
    <t>CENTROMETAL</t>
  </si>
  <si>
    <t>BIOTEC - L 25</t>
  </si>
  <si>
    <t>BIOTEC - L 45</t>
  </si>
  <si>
    <t>BIOTEC - L 46</t>
  </si>
  <si>
    <t>BIOTEC - C 45</t>
  </si>
  <si>
    <t>ETA</t>
  </si>
  <si>
    <t>FRÖLING</t>
  </si>
  <si>
    <t>S4 TURBO 34</t>
  </si>
  <si>
    <t>S4 TURBO 40</t>
  </si>
  <si>
    <t>S4 TURBO 60</t>
  </si>
  <si>
    <t>GT 20</t>
  </si>
  <si>
    <t>GT 30</t>
  </si>
  <si>
    <t>LT 20</t>
  </si>
  <si>
    <t>TR 20</t>
  </si>
  <si>
    <t>TR 30</t>
  </si>
  <si>
    <t>ZAHTEVANA DOKUMENTACIJA ZA UVRSTITEV NA SEZNAM:</t>
  </si>
  <si>
    <t>• za peletno peč z vodnim toplotnim prenosnikom (kamin), merilno poročilo pri Evropski komisiji priglašenega preizkuševalnega laboratorija po Uredbi (EU) št. 305/2011, skladno s standardom SIST EN 14785:2006.</t>
  </si>
  <si>
    <t xml:space="preserve">• sezonske emisije trdnih delcev pri ogrevanju prostorov ne presegajo 30 mg/m3 za kotle s samodejnim polnjenjem in 45 mg/m3 za kotle z ročnim polnjenjem; </t>
  </si>
  <si>
    <t xml:space="preserve">• sezonske emisije ogljikovega monoksida pri ogrevanju prostorov ne presegajo 380 mg/m3 za kotle s samodejnim polnjenjem in 530 mg/m3 za kotle z ročnim polnjenjem; </t>
  </si>
  <si>
    <r>
      <t>Skrbnik seznama: Primož Krapež (</t>
    </r>
    <r>
      <rPr>
        <u/>
        <sz val="11"/>
        <color indexed="56"/>
        <rFont val="Arial"/>
        <family val="2"/>
        <charset val="238"/>
      </rPr>
      <t>pkrapez@ekosklad.si</t>
    </r>
    <r>
      <rPr>
        <sz val="11"/>
        <color indexed="8"/>
        <rFont val="Arial"/>
        <family val="2"/>
        <charset val="238"/>
      </rPr>
      <t>)</t>
    </r>
  </si>
  <si>
    <t>D 15 PX</t>
  </si>
  <si>
    <t>D 20 PX</t>
  </si>
  <si>
    <t>D 25 PX</t>
  </si>
  <si>
    <t>PELTEC - LAMBDA 12</t>
  </si>
  <si>
    <t>PELTEC - LAMBDA 96</t>
  </si>
  <si>
    <t>PC 25</t>
  </si>
  <si>
    <t xml:space="preserve">PC 32 </t>
  </si>
  <si>
    <t>PC 50</t>
  </si>
  <si>
    <t>PC 100</t>
  </si>
  <si>
    <t>ePEK120</t>
  </si>
  <si>
    <t xml:space="preserve">ePEK240 </t>
  </si>
  <si>
    <t>P4 PELLET 48</t>
  </si>
  <si>
    <t>P4 PELLET 60</t>
  </si>
  <si>
    <t>P4 PELLET 80</t>
  </si>
  <si>
    <t>P4 PELLET 100</t>
  </si>
  <si>
    <t>P4 PELLET 105</t>
  </si>
  <si>
    <t>DC 18 S</t>
  </si>
  <si>
    <t>DC 70 GSX</t>
  </si>
  <si>
    <t>SH 60</t>
  </si>
  <si>
    <t>SH 60P</t>
  </si>
  <si>
    <t>ETIKS</t>
  </si>
  <si>
    <t>BIOMATIK UP 25</t>
  </si>
  <si>
    <t xml:space="preserve">KWB </t>
  </si>
  <si>
    <t>Classicfire CF2 18</t>
  </si>
  <si>
    <t>Classicfire CF2 28</t>
  </si>
  <si>
    <t>Classicfire CF2 32</t>
  </si>
  <si>
    <t>KWB</t>
  </si>
  <si>
    <t>Classicfire CF2 38</t>
  </si>
  <si>
    <t>Classicfire CF1.5 18</t>
  </si>
  <si>
    <t>Classicfire CF1.5 28</t>
  </si>
  <si>
    <t>Classicfire CF1.5 32</t>
  </si>
  <si>
    <t>Classicfire CF1.5 38</t>
  </si>
  <si>
    <t xml:space="preserve">•  sezonska energijska učinkovitost pri ogrevanju prostorov ni manjša od 78 %; </t>
  </si>
  <si>
    <t xml:space="preserve"> </t>
  </si>
  <si>
    <t>NAZIVNA TOPLOTNA MOČ 
[kW]</t>
  </si>
  <si>
    <t>NAZIVNA TOPLOTNA MOČ [kW]</t>
  </si>
  <si>
    <t xml:space="preserve">VELIKOST HRANILNIKA [l]  </t>
  </si>
  <si>
    <t xml:space="preserve">SEZNAM KURILNIH NAPRAV NA LESNO BIOMASO  </t>
  </si>
  <si>
    <t>• za kotel na lesno biomaso dokumentacijo sklado z Uredbo Komisije (EU) 2015/1189;</t>
  </si>
  <si>
    <t>ALFA PLAM</t>
  </si>
  <si>
    <t>DINO</t>
  </si>
  <si>
    <t>AMG S.p.A</t>
  </si>
  <si>
    <t>CENTROPELET ZV20</t>
  </si>
  <si>
    <t>CENTROPELET ZV24</t>
  </si>
  <si>
    <t>CENTROPELET ZV32</t>
  </si>
  <si>
    <t>CENTROPELET ZVB32</t>
  </si>
  <si>
    <t>BPH BIOLOGIC</t>
  </si>
  <si>
    <t>BIOLOGIC H20</t>
  </si>
  <si>
    <t>CAMINETTI MONTEGRAPPA</t>
  </si>
  <si>
    <t>COLA</t>
  </si>
  <si>
    <t>TERMO BLITZ</t>
  </si>
  <si>
    <t>TERMO ELLISSE</t>
  </si>
  <si>
    <t>TERMO FOCUS HR (ACCIAIO, CERAMICA)</t>
  </si>
  <si>
    <t>TERMO POWER</t>
  </si>
  <si>
    <t>TERMO POWER 30</t>
  </si>
  <si>
    <t>MURANO 18</t>
  </si>
  <si>
    <t>VENEXIA 15</t>
  </si>
  <si>
    <t>VENEXIA 18</t>
  </si>
  <si>
    <t>EDILKAMIN</t>
  </si>
  <si>
    <t>IDROPELLBOX</t>
  </si>
  <si>
    <t>MEG PIU</t>
  </si>
  <si>
    <t>MONTREAL</t>
  </si>
  <si>
    <t>NELLY</t>
  </si>
  <si>
    <t>NELLY PIU</t>
  </si>
  <si>
    <t>QUEBEC</t>
  </si>
  <si>
    <t>TORONTO</t>
  </si>
  <si>
    <t>VYDA H 18</t>
  </si>
  <si>
    <t>BLADE H 18</t>
  </si>
  <si>
    <t>VYDA H 22</t>
  </si>
  <si>
    <t>KIRA H 22</t>
  </si>
  <si>
    <t>BLADE H 22</t>
  </si>
  <si>
    <t>EKOLINE KAMIN</t>
  </si>
  <si>
    <t>EVA STAMPAGGI</t>
  </si>
  <si>
    <t>HYDRO 20</t>
  </si>
  <si>
    <t>TOSCA 20</t>
  </si>
  <si>
    <t>FRIDA 13</t>
  </si>
  <si>
    <t>FRIDA 17,5</t>
  </si>
  <si>
    <t>ITALIANA CAMINI</t>
  </si>
  <si>
    <t>LAYMA IDRO 22</t>
  </si>
  <si>
    <t>HAPERO</t>
  </si>
  <si>
    <t>HP 02/W</t>
  </si>
  <si>
    <t>IRC</t>
  </si>
  <si>
    <t>TREVI DOMUS 918</t>
  </si>
  <si>
    <t>LAYMA IDRO 18</t>
  </si>
  <si>
    <t>KALON</t>
  </si>
  <si>
    <t>ALYSA 12 AIR</t>
  </si>
  <si>
    <t>CLIPS 12 AIR</t>
  </si>
  <si>
    <t>COVER 12 AIR</t>
  </si>
  <si>
    <t>DOUBLE 12 AIR</t>
  </si>
  <si>
    <t>KALISTA 12 AIR</t>
  </si>
  <si>
    <t>LAYER 12 AIR</t>
  </si>
  <si>
    <t>ROLLING 12 AIR</t>
  </si>
  <si>
    <t>ALYSA 10 AIR</t>
  </si>
  <si>
    <t>CLIPS 10 AIR</t>
  </si>
  <si>
    <t>COVER 10 AIR</t>
  </si>
  <si>
    <t>DOUBLE 10 AIR</t>
  </si>
  <si>
    <t>KALISTA 10 AIR</t>
  </si>
  <si>
    <t>LAYER 10 AIR</t>
  </si>
  <si>
    <t>ROLLING 10 AIR</t>
  </si>
  <si>
    <t>ALYSA 8 AIR</t>
  </si>
  <si>
    <t>CLIPS 8 AIR</t>
  </si>
  <si>
    <t>COVER 8 AIR</t>
  </si>
  <si>
    <t>DOUBLE 8 AIR</t>
  </si>
  <si>
    <t>KALISTA 8 AIR</t>
  </si>
  <si>
    <t>LAYER 8 AIR</t>
  </si>
  <si>
    <t>ROLLING 8 AIR</t>
  </si>
  <si>
    <t>CLIPS 34 IDRO</t>
  </si>
  <si>
    <t>COVER E 34 IDRO</t>
  </si>
  <si>
    <t>COVER U 34 IDRO</t>
  </si>
  <si>
    <t>DOUBLE 34 IDRO</t>
  </si>
  <si>
    <t>FALCON 34 IDRO</t>
  </si>
  <si>
    <t>KALIPSO 34 IDRO</t>
  </si>
  <si>
    <t>KLEA 34 IDRO</t>
  </si>
  <si>
    <t>KLIZIA 34 IDRO</t>
  </si>
  <si>
    <t>LAYERS 34 IDRO</t>
  </si>
  <si>
    <t>ROLLING 34 IDRO</t>
  </si>
  <si>
    <t>THOR 34 IDRO</t>
  </si>
  <si>
    <t>ALEYSA NEW 28 IDRO</t>
  </si>
  <si>
    <t>CLIPS 28 IDRO</t>
  </si>
  <si>
    <t>COVER E 28 IDRO</t>
  </si>
  <si>
    <t>COVER U 28 IDRO</t>
  </si>
  <si>
    <t>DOUBLE 28 IDRO</t>
  </si>
  <si>
    <t>FALCON 28 IDRO</t>
  </si>
  <si>
    <t>KALIPSO 28 IDRO</t>
  </si>
  <si>
    <t>KLEA 28 IDRO</t>
  </si>
  <si>
    <t>KLIZIA 28 IDRO</t>
  </si>
  <si>
    <t>KLIZIA GLASS 28 IDRO</t>
  </si>
  <si>
    <t>LAYERS 28 IDRO</t>
  </si>
  <si>
    <t>ROLLING 28 IDRO</t>
  </si>
  <si>
    <t>THOR 28 IDRO</t>
  </si>
  <si>
    <t>BS 28 IDRO</t>
  </si>
  <si>
    <t>BSR 28 IDRO</t>
  </si>
  <si>
    <t>NS 28 IDRO</t>
  </si>
  <si>
    <t>NST 28 IDRO</t>
  </si>
  <si>
    <t>KLOVER SRL</t>
  </si>
  <si>
    <t>BELVEDERE 28</t>
  </si>
  <si>
    <t>DIVA SLIM; DIVA SLIM 12</t>
  </si>
  <si>
    <t>PFP 18</t>
  </si>
  <si>
    <t>LAFAT KOMERC</t>
  </si>
  <si>
    <t>KAMIN 25</t>
  </si>
  <si>
    <t>KAMIN 15</t>
  </si>
  <si>
    <t>LAMINOX</t>
  </si>
  <si>
    <t>ESTER IDRO</t>
  </si>
  <si>
    <t>GRETA IDRO</t>
  </si>
  <si>
    <t>LINCAR</t>
  </si>
  <si>
    <t>SIRIA 840</t>
  </si>
  <si>
    <t>SIRIA 840/SA</t>
  </si>
  <si>
    <t>SIRIA 841/SA</t>
  </si>
  <si>
    <t>STELLA 740</t>
  </si>
  <si>
    <t>STELLA 740/SA</t>
  </si>
  <si>
    <t>STELLA 741/SA</t>
  </si>
  <si>
    <t>MCZ</t>
  </si>
  <si>
    <t>ATHOS HYDRO (14kW)</t>
  </si>
  <si>
    <t>ATHOS HYDRO (23,7kW)</t>
  </si>
  <si>
    <t>CLUB HYDRO 15</t>
  </si>
  <si>
    <t>CLUB HYDRO 22</t>
  </si>
  <si>
    <t>EGO HYDRO 12</t>
  </si>
  <si>
    <t>FLUX HYDRO</t>
  </si>
  <si>
    <t>MUSA HYDRO 15</t>
  </si>
  <si>
    <t>MUSA HYDRO 22</t>
  </si>
  <si>
    <t>POLAR NOVA HYDRO VERSION 2.0</t>
  </si>
  <si>
    <t>SUITE HYDRO 15</t>
  </si>
  <si>
    <t>SUITE HYDRO 22</t>
  </si>
  <si>
    <t>MORETTI</t>
  </si>
  <si>
    <t>ELEGANCE ALL STYLE AQUA 10</t>
  </si>
  <si>
    <t>ELEGANCE STYLE AQUA 10</t>
  </si>
  <si>
    <t>CLESSIDRA ALL STYLE AQUA 10</t>
  </si>
  <si>
    <t>CLESSIDRA GLASS AQUA 10</t>
  </si>
  <si>
    <t>ERGONOMIC GLASS AQUA 10</t>
  </si>
  <si>
    <t>CLASSIC IRON AQUA 10</t>
  </si>
  <si>
    <t>CLASSIC STONE AQUA 10</t>
  </si>
  <si>
    <t>PIRAMID STONE AQUA 10</t>
  </si>
  <si>
    <t>TURBO GLASS AQUA 10</t>
  </si>
  <si>
    <t>TURBO ALL STYLE AQUA 10</t>
  </si>
  <si>
    <t>AQUA 9 ALL STYLE</t>
  </si>
  <si>
    <t>AQUA 9 STYLE</t>
  </si>
  <si>
    <t>ELEGANCE ALL STYLE AQUA 12</t>
  </si>
  <si>
    <t>ELEGANCE STYLE AQUA 12</t>
  </si>
  <si>
    <t>CLESSIDRA ALL STYLE AQUA 12</t>
  </si>
  <si>
    <t>CLESSIDRA GLASS AQUA 12</t>
  </si>
  <si>
    <t>ERGONOMIC GLASS AQUA 12</t>
  </si>
  <si>
    <t>CLASSIC IRON AQUA 12</t>
  </si>
  <si>
    <t>CLASSIC STONE AQUA 12</t>
  </si>
  <si>
    <t>PIRAMID STONE AQUA 12</t>
  </si>
  <si>
    <t>TURBO GLASS AQUA 12</t>
  </si>
  <si>
    <t>TURBO ALL STYLE AQUA 12</t>
  </si>
  <si>
    <t>AQUA 11 GLASS</t>
  </si>
  <si>
    <t>AQUA 11 IRON</t>
  </si>
  <si>
    <t>AQUA 11 STONE</t>
  </si>
  <si>
    <t>ELEGANCE ALL STYLE AQUA 14</t>
  </si>
  <si>
    <t>ELEGANCE STYLE AQUA 14</t>
  </si>
  <si>
    <t>CLESSIDRA ALL STYLE AQUA 14</t>
  </si>
  <si>
    <t>CLESSIDRA GLASS AQUA 14</t>
  </si>
  <si>
    <t>ERGONOMIC GLASS AQUA 14</t>
  </si>
  <si>
    <t>CLASSIC IRON AQUA 14</t>
  </si>
  <si>
    <t>CLASSIC STONE AQUA 14</t>
  </si>
  <si>
    <t>PIRAMID STONE AQUA 14</t>
  </si>
  <si>
    <t>TURBO GLASS AQUA 14</t>
  </si>
  <si>
    <t>TURBO ALL STYLE AQUA 14</t>
  </si>
  <si>
    <t>AQUA 15 ALL STYLE</t>
  </si>
  <si>
    <t>ELEGANCE ALL STYLE AQUA 16</t>
  </si>
  <si>
    <t>AQUA 15 STYLE</t>
  </si>
  <si>
    <t>ELEGANCE STYLE AQUA 16</t>
  </si>
  <si>
    <t>CLESSIDRA ALL STYLE AQUA 16</t>
  </si>
  <si>
    <t>CLESSIDRA GLASS AQUA 16</t>
  </si>
  <si>
    <t>ERGONOMIC GLASS AQUA 16</t>
  </si>
  <si>
    <t>CLASSIC IRON AQUA 16</t>
  </si>
  <si>
    <t>CLASSIC STONE AQUA 16</t>
  </si>
  <si>
    <t>PIRAMID STONE AQUA 16</t>
  </si>
  <si>
    <t>TURBO GLASS AQUA 16</t>
  </si>
  <si>
    <t>TURBO ALL STYLE AQUA 16</t>
  </si>
  <si>
    <t>AQUA 15 IRON</t>
  </si>
  <si>
    <t>AQUA 15 STONE</t>
  </si>
  <si>
    <t>NORDICA EXTRAFLAME</t>
  </si>
  <si>
    <t>DIADEMA ACS IDRO</t>
  </si>
  <si>
    <t>DIADEMA IDRO</t>
  </si>
  <si>
    <t>DUCHESSA IDRO</t>
  </si>
  <si>
    <t>DUCHESSA IDRO STEEL</t>
  </si>
  <si>
    <t>MEGAN IDRO STEEL</t>
  </si>
  <si>
    <t>ELISIR IDRO</t>
  </si>
  <si>
    <t>EVELYNE IDRO</t>
  </si>
  <si>
    <t>GIORDANA IDRO</t>
  </si>
  <si>
    <t>ISIDE IDRO</t>
  </si>
  <si>
    <t>ISIDE IDRO 2.0</t>
  </si>
  <si>
    <t>LILIANA IDRO</t>
  </si>
  <si>
    <t>LUCREZIA IDRO 25</t>
  </si>
  <si>
    <t>MELINDA IDRO</t>
  </si>
  <si>
    <t>MELINDA IDRO STEEL</t>
  </si>
  <si>
    <t>RAFFAELLA IDRO</t>
  </si>
  <si>
    <t>RAFFAELLA IDRO 2.0</t>
  </si>
  <si>
    <t>VIRNA IDRO</t>
  </si>
  <si>
    <t>COSTANZA IDRO</t>
  </si>
  <si>
    <t>(DREAM PREMIUM) OPK-W 8.5</t>
  </si>
  <si>
    <t>(DREAM PREMIUM) OPK-W 14</t>
  </si>
  <si>
    <t>(DREAM PREMIUM) OPK-W 18</t>
  </si>
  <si>
    <t>PALAZZETTI</t>
  </si>
  <si>
    <t>ECOFIRE ANITA IDRO 10 KW</t>
  </si>
  <si>
    <t>ECOFIRE ANITA IDRO 13 KW</t>
  </si>
  <si>
    <t>ECOFIRE ANITA IDRO 15 KW</t>
  </si>
  <si>
    <t>ECOFIRE CAMILLA IDRO 10 KW</t>
  </si>
  <si>
    <t>ECOFIRE CAMILLA IDRO 13 KW</t>
  </si>
  <si>
    <t>ECOFIRE CAMILLA IDRO 15 KW</t>
  </si>
  <si>
    <t>ECOFIRE CARLA IDRO 10 KW</t>
  </si>
  <si>
    <t>ECOFIRE CARLA IDRO 13 KW</t>
  </si>
  <si>
    <t>ECOFIRE CARLA IDRO 15 KW</t>
  </si>
  <si>
    <t>ECOFIRE CARLOTTA IDRO 10 KW</t>
  </si>
  <si>
    <t>ECOFIRE CARLOTTA IDRO 13 KW</t>
  </si>
  <si>
    <t>ECOFIRE CARLOTTA IDRO 15 KW</t>
  </si>
  <si>
    <t>ECOFIRE CRISTINA IDRO 10 KW</t>
  </si>
  <si>
    <t>ECOFIRE CRISTINA IDRO 13 KW</t>
  </si>
  <si>
    <t>ECOFIRE CRISTINA IDRO 15 KW</t>
  </si>
  <si>
    <t>ECOFIRE DA INSERIMENTO IDRO 12</t>
  </si>
  <si>
    <t>ECOFIRE ELISABETH IDRO 12</t>
  </si>
  <si>
    <t>ECOFIRE ERMIONE IDRO 20 KW</t>
  </si>
  <si>
    <t>ECOFIRE GINGER IDRO 12</t>
  </si>
  <si>
    <t>ECOFIRE MARTA IDRO 10 KW</t>
  </si>
  <si>
    <t>ECOFIRE MARTA IDRO 13 KW</t>
  </si>
  <si>
    <t>ECOFIRE MARTA IDRO 15 KW</t>
  </si>
  <si>
    <t>ECOFIRE OLGA IDRO 20 KW</t>
  </si>
  <si>
    <t>ECOFIRE ROSA IDRO 10 KW</t>
  </si>
  <si>
    <t>ECOFIRE ROSA IDRO 13 KW</t>
  </si>
  <si>
    <t>ECOFIRE ROSA IDRO 15 KW</t>
  </si>
  <si>
    <t>ECOFIRE SABINA IDRO 20 KW</t>
  </si>
  <si>
    <t>ECOFIRE NOAH IDRO 12</t>
  </si>
  <si>
    <t>ECOFIRE KARYN IDRO 12</t>
  </si>
  <si>
    <t>PIAZZETTA</t>
  </si>
  <si>
    <t>P 965 M THERMO</t>
  </si>
  <si>
    <t>P 965 T</t>
  </si>
  <si>
    <t>PUROS</t>
  </si>
  <si>
    <t>DEDALO HYDRO 12</t>
  </si>
  <si>
    <t>DEDALO HYDRO 15</t>
  </si>
  <si>
    <t>NEOS 22</t>
  </si>
  <si>
    <t>NEOS 27</t>
  </si>
  <si>
    <t>NEOS 32</t>
  </si>
  <si>
    <t>RADIJATOR INŽENJERING</t>
  </si>
  <si>
    <t>BIOLUX 14</t>
  </si>
  <si>
    <t>RAVELLI</t>
  </si>
  <si>
    <t>HRB 160</t>
  </si>
  <si>
    <t>HRB 150</t>
  </si>
  <si>
    <t>HRB 200</t>
  </si>
  <si>
    <t>HRV 100 TOUCH</t>
  </si>
  <si>
    <t>HRV 100 GLOBE</t>
  </si>
  <si>
    <t>HRV 200 TOUCH</t>
  </si>
  <si>
    <t>HR70</t>
  </si>
  <si>
    <t>HR 160 SNELLA</t>
  </si>
  <si>
    <t>RED</t>
  </si>
  <si>
    <t>GARDENIA HYDRO</t>
  </si>
  <si>
    <t>MARGHERITA HYDRO</t>
  </si>
  <si>
    <t>ORCHIDEA HYDRO</t>
  </si>
  <si>
    <t>PRIMULA HYDRO</t>
  </si>
  <si>
    <t>ROYAL</t>
  </si>
  <si>
    <t>FABIANA IDRO 150</t>
  </si>
  <si>
    <t>FLORIANA IDRO 150</t>
  </si>
  <si>
    <t>SENKO</t>
  </si>
  <si>
    <t>P 12 SLIM WATER + AIR</t>
  </si>
  <si>
    <t>P 12 WATER + AIR</t>
  </si>
  <si>
    <t>P 20 WATER + AIR</t>
  </si>
  <si>
    <t>SHT</t>
  </si>
  <si>
    <t>EVO AQUA 15</t>
  </si>
  <si>
    <t>EVO AQUA 9</t>
  </si>
  <si>
    <t>THERMOFLUX</t>
  </si>
  <si>
    <t>INTERIO 14</t>
  </si>
  <si>
    <t>INTERIO 20</t>
  </si>
  <si>
    <t>MINITHERM 8 AQUA</t>
  </si>
  <si>
    <t>THERMOROSSI</t>
  </si>
  <si>
    <t>ECOTHERM H2O 18</t>
  </si>
  <si>
    <t>SLIMQUADRO IDRA 14</t>
  </si>
  <si>
    <t>WINDHAGER</t>
  </si>
  <si>
    <t>WODTKE</t>
  </si>
  <si>
    <t>BM 01 IVO.TEC</t>
  </si>
  <si>
    <t>BM 01-2 IVO.SAFE</t>
  </si>
  <si>
    <t>PO 04.5 E WW FRANK</t>
  </si>
  <si>
    <t>PO 04.5-1 E WW RAY</t>
  </si>
  <si>
    <t>PO 04.5-11 WW DAVE WATERPLUS</t>
  </si>
  <si>
    <t>PO 04.6 E WW PRIMÄROFEN EINSATZ</t>
  </si>
  <si>
    <t>PO 04.6 E WW SMART</t>
  </si>
  <si>
    <t>PO 04.7 E WW PRIMÄROFEN CW 21</t>
  </si>
  <si>
    <r>
      <t xml:space="preserve"> Za </t>
    </r>
    <r>
      <rPr>
        <b/>
        <sz val="11"/>
        <color theme="1"/>
        <rFont val="Arial"/>
        <family val="2"/>
        <charset val="238"/>
      </rPr>
      <t>kotel na lesno biomaso skladen z Uredbo Komisije (EU) 2015/1189</t>
    </r>
    <r>
      <rPr>
        <sz val="11"/>
        <color theme="1"/>
        <rFont val="Arial"/>
        <family val="2"/>
        <charset val="238"/>
      </rPr>
      <t xml:space="preserve"> se zahteva, da :</t>
    </r>
  </si>
  <si>
    <r>
      <t xml:space="preserve">Za </t>
    </r>
    <r>
      <rPr>
        <b/>
        <sz val="11"/>
        <color theme="1"/>
        <rFont val="Arial"/>
        <family val="2"/>
        <charset val="238"/>
      </rPr>
      <t xml:space="preserve">peletno peč z vodnim toplotnim prenosnikom (kamin) </t>
    </r>
    <r>
      <rPr>
        <sz val="11"/>
        <color theme="1"/>
        <rFont val="Arial"/>
        <family val="2"/>
        <charset val="238"/>
      </rPr>
      <t>se zahteva:</t>
    </r>
  </si>
  <si>
    <t>• izkoristek pri nazivni toplotni moči večji ali enak 91,0 %;</t>
  </si>
  <si>
    <t xml:space="preserve">V primeru vgradnje kotla, katerega nazivna izhodna toplotna moč bo večja od področja uporabe Uredbe Komisije (EU) 2015/1189, mora kotel izpolnjevati predpise, ki urejajo to področje, kar se dokazuje s prilogami, ki izkazujejo njegovo ustreznost. Ti kotli se ne vpisujejo na informativni seznam. </t>
  </si>
  <si>
    <t>TEHNIČNI POGOJI ZA VPIS KURILNE NAPRAVE NA SEZNAM</t>
  </si>
  <si>
    <t>KOTLI NA POLENA</t>
  </si>
  <si>
    <t>KOTLI NA PELETE</t>
  </si>
  <si>
    <t>KOTLI NA POLENA / PELETE</t>
  </si>
  <si>
    <t>KOTLI NA SEKANCE</t>
  </si>
  <si>
    <t>PELETNE PEČI Z VODNIM TOPLOTNIM PRENOSNIKOM (KAMINI)</t>
  </si>
  <si>
    <t>HERZ</t>
  </si>
  <si>
    <t xml:space="preserve">FIREMATIC 149 </t>
  </si>
  <si>
    <t xml:space="preserve">FIREMATIC 151 </t>
  </si>
  <si>
    <t xml:space="preserve">FIREMATIC 180 </t>
  </si>
  <si>
    <t xml:space="preserve">FIREMATIC 199 </t>
  </si>
  <si>
    <t>FIREMATIC 499</t>
  </si>
  <si>
    <t>Powerfire TDS 240</t>
  </si>
  <si>
    <t>Powerfire TDS 300</t>
  </si>
  <si>
    <t>DC 18 GSP</t>
  </si>
  <si>
    <t>SP DUAL 15</t>
  </si>
  <si>
    <t>SP DUAL 22</t>
  </si>
  <si>
    <t>SP DUAL 28</t>
  </si>
  <si>
    <t>SP DUAL 34</t>
  </si>
  <si>
    <t>SP DUAL compact 15</t>
  </si>
  <si>
    <t>SP DUAL compact 20</t>
  </si>
  <si>
    <t>Combifire CF2 28</t>
  </si>
  <si>
    <t>Combifire CF2 32</t>
  </si>
  <si>
    <t>Combifire CF2 38</t>
  </si>
  <si>
    <t>Combifire CF1.5 28</t>
  </si>
  <si>
    <t>Combifire CF1.5 32</t>
  </si>
  <si>
    <t>Combifire CF1.5 38</t>
  </si>
  <si>
    <t>MONTIV</t>
  </si>
  <si>
    <t>STADLER TVT-KOMBI V26</t>
  </si>
  <si>
    <t xml:space="preserve">FIREMATIC 100 </t>
  </si>
  <si>
    <t>FIREMATIC 120</t>
  </si>
  <si>
    <t>FIREMATIC 20</t>
  </si>
  <si>
    <t xml:space="preserve">FIREMATIC 201 </t>
  </si>
  <si>
    <t>FIREMATIC 249</t>
  </si>
  <si>
    <t>FIREMATIC 251</t>
  </si>
  <si>
    <t>FIREMATIC 299</t>
  </si>
  <si>
    <t>FIREMATIC 30 CONDENSATION</t>
  </si>
  <si>
    <t>FIREMATIC 40 CONDENSATION</t>
  </si>
  <si>
    <t xml:space="preserve">FIREMATIC 45 </t>
  </si>
  <si>
    <t xml:space="preserve">FIREMATIC 60 </t>
  </si>
  <si>
    <t xml:space="preserve">FIREMATIC 80 </t>
  </si>
  <si>
    <r>
      <t>FIREMATIC 101</t>
    </r>
    <r>
      <rPr>
        <sz val="9"/>
        <color indexed="8"/>
        <rFont val="Arial"/>
        <family val="2"/>
        <charset val="238"/>
      </rPr>
      <t/>
    </r>
  </si>
  <si>
    <t>PELLETSTAR 30 CONDENSATION</t>
  </si>
  <si>
    <t>PELLETSTAR 45 CONDENSATION</t>
  </si>
  <si>
    <t>PELLETSTAR 60 CONDENSATION</t>
  </si>
  <si>
    <t xml:space="preserve">PELLETSTAR 45 </t>
  </si>
  <si>
    <t xml:space="preserve">PELLETSTAR 60 </t>
  </si>
  <si>
    <t>Easyfire EF2 CC4 V/S/GS 10</t>
  </si>
  <si>
    <t>Easyfire EF2 CC4 V/S/GS 12</t>
  </si>
  <si>
    <t>Easyfire EF2 CC4 V/S/GS 15</t>
  </si>
  <si>
    <t>Easyfire EF2 CC4 V/S/GS 22</t>
  </si>
  <si>
    <t>Easyfire EF2 CC4 V/S/GS 25</t>
  </si>
  <si>
    <t>Easyfire EF2 CC4 V/S/GS 30</t>
  </si>
  <si>
    <t>Easyfire EF2 V/S/GS 25</t>
  </si>
  <si>
    <t>Easyfire EF2 V/S/GS 30</t>
  </si>
  <si>
    <t>Easyfire EF2 CC4 V/S/GS 40</t>
  </si>
  <si>
    <t>Easyfire EF2 V/S/GS 15</t>
  </si>
  <si>
    <t>Pelletfire Plus MF2 S/GS 55</t>
  </si>
  <si>
    <t>Pelletfire Plus MF2 S/GS 108</t>
  </si>
  <si>
    <t>Pelletfire Plus MF2 S/GS 115</t>
  </si>
  <si>
    <t>Pelletfire Plus MF2 ER S/GS 50</t>
  </si>
  <si>
    <t>Pelletfire Plus MF2 R S/GS 108</t>
  </si>
  <si>
    <t>Pelletfire Plus MF2 S/GS 45</t>
  </si>
  <si>
    <t>Pelletfire Plus MF2 S/GS 50</t>
  </si>
  <si>
    <t>Pelletfire Plus MF2 S/GS 65</t>
  </si>
  <si>
    <t>Pelletfire Plus MF2 S/GS 70</t>
  </si>
  <si>
    <t>Pelletfire Plus MF2 S/GS 75</t>
  </si>
  <si>
    <t>Pelletfire Plus MF2 S/GS 95</t>
  </si>
  <si>
    <t>Pelletfire Plus MF2 ER S/GS 45</t>
  </si>
  <si>
    <t>Pelletfire Plus MF2 ER S/GS 55</t>
  </si>
  <si>
    <t>Pelletfire Plus MF2 ER S/GS 65</t>
  </si>
  <si>
    <t>Pelletfire Plus MF2 ER S/GS 70</t>
  </si>
  <si>
    <t>Pelletfire Plus MF2 ER S/GS 75</t>
  </si>
  <si>
    <t>Pelletfire Plus MF2 ER S/GS 95</t>
  </si>
  <si>
    <t>Pelletfire Plus MF2 ER S/GS 100</t>
  </si>
  <si>
    <t>Pelletfire Plus MF2 ER S/GS 108</t>
  </si>
  <si>
    <t>Pelletfire Plus MF2 ER S/GS 115</t>
  </si>
  <si>
    <t>Pelletfire Plus MF2 ER S/GS 125</t>
  </si>
  <si>
    <t>Pelletfire Plus MF2 ER S/GS 135</t>
  </si>
  <si>
    <t>Pelletfire Plus MF2 R S/GS 45</t>
  </si>
  <si>
    <t>Pelletfire Plus MF2 R S/GS 50</t>
  </si>
  <si>
    <t>Pelletfire Plus MF2 R S/GS 55</t>
  </si>
  <si>
    <t>Pelletfire Plus MF2 R S/GS 65</t>
  </si>
  <si>
    <t>Pelletfire Plus MF2 R S/GS 70</t>
  </si>
  <si>
    <t>Pelletfire Plus MF2 R S/GS 75</t>
  </si>
  <si>
    <t>Pelletfire Plus MF2 R S/GS 95</t>
  </si>
  <si>
    <t>Pelletfire Plus MF2 R S/GS 100</t>
  </si>
  <si>
    <t>Pelletfire Plus MF2 R S/GS 115</t>
  </si>
  <si>
    <t>Pelletfire Plus MF2 R S/GS 125</t>
  </si>
  <si>
    <t>Pelletfire Plus MF2 R S/GS 135</t>
  </si>
  <si>
    <t>Pelletfire Plus MF2 S/GS 100</t>
  </si>
  <si>
    <t xml:space="preserve">Powerfire TDS 150 </t>
  </si>
  <si>
    <t xml:space="preserve">VALTIS </t>
  </si>
  <si>
    <t>PELETKA 25 CS</t>
  </si>
  <si>
    <t>PELLSON X2 CC</t>
  </si>
  <si>
    <t>PELLSON X3 S</t>
  </si>
  <si>
    <t>• vrednost emisij prašnih delcev manjša od 18,0 mg/m3.</t>
  </si>
  <si>
    <t>Kotel na lesno biomaso z ročnim polnjenjem goriva mora imeti za optimalno zgorevanje prigrajen hranilnik s prostornino zahtevano z Uredbo Komisije (EU) 2015/1189. Prigrajen hranilnik je lahko večji od navedene velikosti v tabeli, manjši pa je lahko za največ 3 %.</t>
  </si>
  <si>
    <t>ATTACK</t>
  </si>
  <si>
    <t>SLX25 PROFI</t>
  </si>
  <si>
    <t>SLX30 PROF</t>
  </si>
  <si>
    <t>SLX35 PROFI</t>
  </si>
  <si>
    <t>EFFECTA</t>
  </si>
  <si>
    <t>EFFECTA LAMBDA 35</t>
  </si>
  <si>
    <t>HARGASSER</t>
  </si>
  <si>
    <t>Smart-HV 17</t>
  </si>
  <si>
    <t>Smart-HV 20</t>
  </si>
  <si>
    <t>Smart-HV 23</t>
  </si>
  <si>
    <t>GT 25</t>
  </si>
  <si>
    <t>TR 25</t>
  </si>
  <si>
    <t>BIODOM 27</t>
  </si>
  <si>
    <t>BIODOM 27A</t>
  </si>
  <si>
    <t>BIODOM C15</t>
  </si>
  <si>
    <t>BIODOM 27 C5</t>
  </si>
  <si>
    <t>BIODOM 21</t>
  </si>
  <si>
    <t>EXTRAFLAME</t>
  </si>
  <si>
    <t>PK20</t>
  </si>
  <si>
    <t>PK30</t>
  </si>
  <si>
    <t>PR20</t>
  </si>
  <si>
    <t>PR30</t>
  </si>
  <si>
    <t xml:space="preserve">Multifire MF2 R D/ZI 45 </t>
  </si>
  <si>
    <t xml:space="preserve">Multifire MF2 R D/ZI 50 </t>
  </si>
  <si>
    <t xml:space="preserve">Multifire MF2 R D/ZI 60 </t>
  </si>
  <si>
    <t>Multifire MF2 R D/ZI 65</t>
  </si>
  <si>
    <t xml:space="preserve">Multifire MF2 R D/ZI 70 </t>
  </si>
  <si>
    <t xml:space="preserve">Multifire MF2 R D/ZI 80 </t>
  </si>
  <si>
    <t>Multifire MF2 R D/ZI 100</t>
  </si>
  <si>
    <t xml:space="preserve">Multifire MF2 R D/ZI 108 </t>
  </si>
  <si>
    <t xml:space="preserve">Multifire MF2 R D/ZI 120 </t>
  </si>
  <si>
    <t xml:space="preserve">Multifire MF2 ER D/ZI 45 </t>
  </si>
  <si>
    <t xml:space="preserve">Multifire MF2 ER D/ZI 50 </t>
  </si>
  <si>
    <t xml:space="preserve">Multifire MF2 ER D/ZI 60 </t>
  </si>
  <si>
    <t>Multifire MF2 ER D/ZI 65</t>
  </si>
  <si>
    <t xml:space="preserve">Multifire MF2 ER D/ZI 70 </t>
  </si>
  <si>
    <t xml:space="preserve">Multifire MF2 ER D/ZI 80 </t>
  </si>
  <si>
    <t>Multifire MF2 ER D/ZI 100</t>
  </si>
  <si>
    <t xml:space="preserve">Multifire MF2 ER D/ZI 108 </t>
  </si>
  <si>
    <t xml:space="preserve">Multifire MF2 ER D/ZI 120 </t>
  </si>
  <si>
    <t>VIADRUS</t>
  </si>
  <si>
    <t>VIADRUS A0C-A20P</t>
  </si>
  <si>
    <t>T4E-45</t>
  </si>
  <si>
    <t>T4E-50</t>
  </si>
  <si>
    <t>T4E-60</t>
  </si>
  <si>
    <t>T4E-100</t>
  </si>
  <si>
    <t>T4E-200</t>
  </si>
  <si>
    <t>T4E-250</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</si>
  <si>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</si>
  <si>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</si>
  <si>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</si>
  <si>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t xml:space="preserve">PELLETSTAR 20 CONDENSATION </t>
  </si>
  <si>
    <r>
      <t xml:space="preserve">NAZIVNA TOPLOTNA MOČ 
</t>
    </r>
    <r>
      <rPr>
        <sz val="11"/>
        <color indexed="8"/>
        <rFont val="Arial"/>
        <family val="2"/>
        <charset val="238"/>
      </rPr>
      <t>[kW]</t>
    </r>
  </si>
  <si>
    <t>POLENA</t>
  </si>
  <si>
    <t>PELETI</t>
  </si>
  <si>
    <t>POLENA / PELETI</t>
  </si>
  <si>
    <t>CENTROPELET ZV14</t>
  </si>
  <si>
    <t>AQ 21 (ATOLLO / ISOLA)</t>
  </si>
  <si>
    <t>AQ 27 (ATOLLO / ISOLA)</t>
  </si>
  <si>
    <t>AQ 32 (ATOLLO / ISOLA)</t>
  </si>
  <si>
    <t>POP-LSCLB00Y</t>
  </si>
  <si>
    <t>POP</t>
  </si>
  <si>
    <t>PETIT</t>
  </si>
  <si>
    <t>TERMO ORION (ACCIAIO, CERAMICA)</t>
  </si>
  <si>
    <t>TERMO FOCUS (ACCIAIO, CERAMICA)</t>
  </si>
  <si>
    <t>TERMO POWER LUX</t>
  </si>
  <si>
    <t>COOLWEX</t>
  </si>
  <si>
    <t>CS THERMOS</t>
  </si>
  <si>
    <t>MURANO 15</t>
  </si>
  <si>
    <t>KIRA H 18</t>
  </si>
  <si>
    <t>MEG</t>
  </si>
  <si>
    <t>ISIDORA IDRO H20</t>
  </si>
  <si>
    <t>ISIDORA IDRO H16</t>
  </si>
  <si>
    <t>GORENJE</t>
  </si>
  <si>
    <t>AQUA ECOLOGIC 15</t>
  </si>
  <si>
    <t>KLIZIA GKASS 34 IDRO</t>
  </si>
  <si>
    <t>KALISTA NEW 34 IDRO</t>
  </si>
  <si>
    <t>ALYSA NEW 34 IDRO</t>
  </si>
  <si>
    <t>THERMOAURA</t>
  </si>
  <si>
    <t>KOVAN</t>
  </si>
  <si>
    <t>ECOFIRE GINGER IDRO 15</t>
  </si>
  <si>
    <t>ECOFIRE MIRELLA IDRO 15</t>
  </si>
  <si>
    <t>ECOFIRE MIRELLA IDRO 13</t>
  </si>
  <si>
    <t>ECOFIRE MIRELLA IDRO 10</t>
  </si>
  <si>
    <t>ECOFIRE MARTINA IDRO LUX 15 kW</t>
  </si>
  <si>
    <t>ECOFIRE MARTINA IDRO LUX 13 kW</t>
  </si>
  <si>
    <t>ECOFIRE MARTINA IDRO LUX 10 Kw</t>
  </si>
  <si>
    <t>ECOFIRE MARTINA IDRO 13 KW</t>
  </si>
  <si>
    <t>ECOFIRE MARTINA IDRO 10 KW</t>
  </si>
  <si>
    <t>ECOFIRE MARTINA IDRO 15 KW</t>
  </si>
  <si>
    <t>P188 TH</t>
  </si>
  <si>
    <t>BIOLUX20</t>
  </si>
  <si>
    <t>HRV 240 glass, ceramic, steel</t>
  </si>
  <si>
    <t>HRV 200 glass, ceramic, steel</t>
  </si>
  <si>
    <t>RBH 150 V</t>
  </si>
  <si>
    <t>HRV 200 CERAMIC/GLASS/STEEL</t>
  </si>
  <si>
    <t>HR EVO 350 SMART</t>
  </si>
  <si>
    <t>HR EVO 300 SMART</t>
  </si>
  <si>
    <t>HR EVO 250 SMART</t>
  </si>
  <si>
    <t>HR EVO 200 SMART</t>
  </si>
  <si>
    <t>HRV 160 TOUCH (glass/steel)</t>
  </si>
  <si>
    <t>HR200  (HYDRO)</t>
  </si>
  <si>
    <t>HRV160 (HYDRO)</t>
  </si>
  <si>
    <t>VARIO AQUA</t>
  </si>
  <si>
    <t>FIREWIN 90 UAML (Exklusiv, Exklusiv-S, Premium, Klassik)</t>
  </si>
  <si>
    <t>FIREWIN 90 UAM (Exklusiv, Exklusiv-S, Premium, Klassik)</t>
  </si>
  <si>
    <t>FIREWIN 90 (Exklusiv, Exklusiv-S, Premium, Klassik)</t>
  </si>
  <si>
    <t>KAMIN 15 EXCLUSIVE</t>
  </si>
  <si>
    <t>• vrednost emisij ogljikovega monoksida (CO) pa manjša od 250,0 mg/m³.</t>
  </si>
  <si>
    <r>
      <t xml:space="preserve">IZKORISTEK
</t>
    </r>
    <r>
      <rPr>
        <sz val="11"/>
        <color indexed="8"/>
        <rFont val="Arial"/>
        <family val="2"/>
        <charset val="238"/>
      </rPr>
      <t>[%]</t>
    </r>
  </si>
  <si>
    <r>
      <t xml:space="preserve"> EMISIJA CO
</t>
    </r>
    <r>
      <rPr>
        <sz val="11"/>
        <color indexed="8"/>
        <rFont val="Arial"/>
        <family val="2"/>
        <charset val="238"/>
      </rPr>
      <t>[mg/m³]</t>
    </r>
  </si>
  <si>
    <t>BIODOM H20</t>
  </si>
  <si>
    <r>
      <t xml:space="preserve"> EMISIJA PRAŠNIH DELCEV </t>
    </r>
    <r>
      <rPr>
        <sz val="11"/>
        <color indexed="8"/>
        <rFont val="Arial"/>
        <family val="2"/>
        <charset val="238"/>
      </rPr>
      <t>[mg/m³]</t>
    </r>
  </si>
  <si>
    <t>Classicfire CF1 15</t>
  </si>
  <si>
    <t>Classicfire CF1 20</t>
  </si>
  <si>
    <r>
      <t xml:space="preserve">SEZONSKA ENERGIJSKA UČINKOVITOST
</t>
    </r>
    <r>
      <rPr>
        <sz val="11"/>
        <color indexed="8"/>
        <rFont val="Arial"/>
        <family val="2"/>
        <charset val="238"/>
      </rPr>
      <t>[%]</t>
    </r>
  </si>
  <si>
    <t>Easyfire EF2 V/S/GS 22</t>
  </si>
  <si>
    <t>Easyfire EF2 V/S/GS 35</t>
  </si>
  <si>
    <t>Easyfire EF2 V/S/GS 38</t>
  </si>
  <si>
    <t>Multifire MF2 ER D/ZI 40</t>
  </si>
  <si>
    <t>Multifire MF2 R D/ZI 40</t>
  </si>
  <si>
    <t>Easyfire EF2 CC4 V/S/GS 35</t>
  </si>
  <si>
    <t>Pelletfire Plus MF2 S/GS 135</t>
  </si>
  <si>
    <t>FIREMATIC 349</t>
  </si>
  <si>
    <t>BIOTEC - L 32</t>
  </si>
  <si>
    <t>BIOTEC - L 34</t>
  </si>
  <si>
    <t>BIOTEC - C 25</t>
  </si>
  <si>
    <t>BIOTEC - C 31</t>
  </si>
  <si>
    <t>BIOTEC - C 35</t>
  </si>
  <si>
    <t>PELTEC - LAMBDA 18</t>
  </si>
  <si>
    <t>PELTEC - LAMBDA 24</t>
  </si>
  <si>
    <t>PELTEC - LAMBDA 48</t>
  </si>
  <si>
    <t>PELTEC - LAMBDA 69</t>
  </si>
  <si>
    <t>BIOTEC PLUS 25</t>
  </si>
  <si>
    <t>BIOTEC PLUS 29</t>
  </si>
  <si>
    <t>BIOTEC PLUS 31</t>
  </si>
  <si>
    <t>BIOTEC PLUS 35</t>
  </si>
  <si>
    <t>BIOTEC PLUS 45</t>
  </si>
  <si>
    <t>D 10 PX</t>
  </si>
  <si>
    <t>STROJ</t>
  </si>
  <si>
    <t>SLX25 LAMBDA</t>
  </si>
  <si>
    <t>SLX30 LAMBDA</t>
  </si>
  <si>
    <t>SLX35 LAMBDA</t>
  </si>
  <si>
    <t>DC 40 GD</t>
  </si>
  <si>
    <t>KOMBINIRANI</t>
  </si>
  <si>
    <t>VIVA GT 35</t>
  </si>
  <si>
    <t>D 14 P</t>
  </si>
  <si>
    <t>D 21 P</t>
  </si>
  <si>
    <t>Combifire CF2 18</t>
  </si>
  <si>
    <t>Combifire CF1.5 18</t>
  </si>
  <si>
    <t>Easyfire USP 1 V ali GS 20</t>
  </si>
  <si>
    <t>Easyfire USP 1 V ali GS 15</t>
  </si>
  <si>
    <t>Easyfire USP 1 V ali GS 10</t>
  </si>
  <si>
    <t>PELTEC - LAMBDA 36</t>
  </si>
  <si>
    <t>TERMO PLUS 23</t>
  </si>
  <si>
    <t>STYLE 140</t>
  </si>
  <si>
    <t>STYLE 180</t>
  </si>
  <si>
    <t>DIVA 3000/DIVA 3000V/DIVA 3000P</t>
  </si>
  <si>
    <t>STYLE 220/ STYLE 220 DUO/ STYLE 220 PLUS</t>
  </si>
  <si>
    <t>PFP 22/PEP 240</t>
  </si>
  <si>
    <t>SH 20</t>
  </si>
  <si>
    <t>SH 20P</t>
  </si>
  <si>
    <t>SH 30</t>
  </si>
  <si>
    <t>SH 30P</t>
  </si>
  <si>
    <t>SH 50</t>
  </si>
  <si>
    <t>SH 50P</t>
  </si>
  <si>
    <t>SH 30P+Twin26</t>
  </si>
  <si>
    <t>AGNES 6</t>
  </si>
  <si>
    <t>ROSANNA IDRO</t>
  </si>
  <si>
    <t>eHACK 25</t>
  </si>
  <si>
    <t>eHACK 50</t>
  </si>
  <si>
    <t>eHACK 60</t>
  </si>
  <si>
    <t>eHACK 70</t>
  </si>
  <si>
    <t>eHACK 80</t>
  </si>
  <si>
    <t>PU 15</t>
  </si>
  <si>
    <t>PC 20</t>
  </si>
  <si>
    <t>SH 40</t>
  </si>
  <si>
    <t>ETA SH 40P TWIN 40</t>
  </si>
  <si>
    <t>SH 40P</t>
  </si>
  <si>
    <t>ETA SH 50P TWIN 50</t>
  </si>
  <si>
    <t>ETA SH 60P TWIN 50</t>
  </si>
  <si>
    <t>eHACK 100</t>
  </si>
  <si>
    <t>eHACK 110</t>
  </si>
  <si>
    <t>HACK VR 250</t>
  </si>
  <si>
    <t>PELTEC 12</t>
  </si>
  <si>
    <t>PELTEC 24</t>
  </si>
  <si>
    <t>PELTEC 48</t>
  </si>
  <si>
    <t>BLAZE HARMONY</t>
  </si>
  <si>
    <t>BLAZE PELL COMPACT 15</t>
  </si>
  <si>
    <t>BLAZE PELL COMPACT 20</t>
  </si>
  <si>
    <t>BLAZE PELL COMPACT 25</t>
  </si>
  <si>
    <t>BLAZE PELL COMPACT 30</t>
  </si>
  <si>
    <t>PELLET 30 AUTOMATIC PLUS</t>
  </si>
  <si>
    <t>EKO-CK(B)P  + Cm Pelet-set 14</t>
  </si>
  <si>
    <t>EKO-CK(B)P + Cm Pelet-set 25</t>
  </si>
  <si>
    <t>EKO-CK(B)P + Cm Pelet-set 50</t>
  </si>
  <si>
    <t>EKO-CK(B)P + Cm Pelet-set 90</t>
  </si>
  <si>
    <t>BLAZE COMFORT 30</t>
  </si>
  <si>
    <t>BLAZE COMFORT COMBI 30</t>
  </si>
  <si>
    <t xml:space="preserve">BLAZE HARMONY 12 </t>
  </si>
  <si>
    <t xml:space="preserve">BLAZE HARMONY 18 </t>
  </si>
  <si>
    <t xml:space="preserve">BLAZE HARMONY 33 </t>
  </si>
  <si>
    <t>ABC PROIZVOD</t>
  </si>
  <si>
    <t>DELTA 20</t>
  </si>
  <si>
    <t>DELTA 30</t>
  </si>
  <si>
    <t>HKS LAZAR</t>
  </si>
  <si>
    <t xml:space="preserve">HKS LAZAR </t>
  </si>
  <si>
    <t>SM ECO 25 COMPACT</t>
  </si>
  <si>
    <t>BIODOM X25</t>
  </si>
  <si>
    <t>BIODOM X50</t>
  </si>
  <si>
    <t>PE1 PELLET 20</t>
  </si>
  <si>
    <t>PE1 PELLET 25</t>
  </si>
  <si>
    <t>PE1 PELLET 30</t>
  </si>
  <si>
    <t>PE1 PELLET 35</t>
  </si>
  <si>
    <t xml:space="preserve">BLAZE HARMONY 25 </t>
  </si>
  <si>
    <t>BLAZE COMFORT 25</t>
  </si>
  <si>
    <t>BLAZE COMFORT 20</t>
  </si>
  <si>
    <t>BLAZE COMFORT COMBI 20</t>
  </si>
  <si>
    <t>BLAZE COMFORT COMBI 25</t>
  </si>
  <si>
    <t>BIODOM X18</t>
  </si>
  <si>
    <t>BIODOM LX25</t>
  </si>
  <si>
    <t>EKO-CK(B)P + Cm Pelet-set 20</t>
  </si>
  <si>
    <t>EKO-CK(B)P + Cm Pelet-set 30</t>
  </si>
  <si>
    <t>EKO-CK(B)P + Cm Pelet-set 35</t>
  </si>
  <si>
    <t>EKO-CK(B)P + Cm Pelet-set 40</t>
  </si>
  <si>
    <t>EKO-CK(B)P + Cm Pelet-set 60</t>
  </si>
  <si>
    <t>EKO-CK(B)P + Cm Pelet-set 70</t>
  </si>
  <si>
    <t>PELTEC 18</t>
  </si>
  <si>
    <t>PELTEC 31</t>
  </si>
  <si>
    <t>PELTEC 36</t>
  </si>
  <si>
    <t>SLX20 PROFI</t>
  </si>
  <si>
    <t>SLX45 PROFI</t>
  </si>
  <si>
    <t>SLX55 PROFI</t>
  </si>
  <si>
    <t>SLX20 LAMBDA</t>
  </si>
  <si>
    <t>SLX45 LAMBDA</t>
  </si>
  <si>
    <t>SLX55 LAMBDA</t>
  </si>
  <si>
    <t>SM ECO 35</t>
  </si>
  <si>
    <t>FIANDRA IDRO EVO</t>
  </si>
  <si>
    <t>GUENDA IDRO</t>
  </si>
  <si>
    <t>RAFFAELLA IDRO H15</t>
  </si>
  <si>
    <t>VIESSMANN</t>
  </si>
  <si>
    <t>VITOLIGNO 150-S 35 kW</t>
  </si>
  <si>
    <t>VITOLIGNO 150-S 30 kW</t>
  </si>
  <si>
    <t>VITOLIGNO 150-S 45 kW</t>
  </si>
  <si>
    <t>VITOLIGNO 150-S 23 kW</t>
  </si>
  <si>
    <t>VITOLIGNO 150-S 17 kW</t>
  </si>
  <si>
    <t>LAMBDA UP 20</t>
  </si>
  <si>
    <t>D 30 P</t>
  </si>
  <si>
    <t>DC 25 GSP</t>
  </si>
  <si>
    <t>DC 30 GSP</t>
  </si>
  <si>
    <t>D 25 P</t>
  </si>
  <si>
    <t>D 85 P</t>
  </si>
  <si>
    <t>BIODOM X32</t>
  </si>
  <si>
    <t>BIODOM X40</t>
  </si>
  <si>
    <t>Eva Stampaggi</t>
  </si>
  <si>
    <t>Venere 17,5 kW</t>
  </si>
  <si>
    <t>Venere 13 kW</t>
  </si>
  <si>
    <t xml:space="preserve">Isotta 21 kW </t>
  </si>
  <si>
    <t>EV 14</t>
  </si>
  <si>
    <t>EV 20</t>
  </si>
  <si>
    <t>EV 24</t>
  </si>
  <si>
    <t>EV 34</t>
  </si>
  <si>
    <t>EV 50</t>
  </si>
  <si>
    <t>≤530</t>
  </si>
  <si>
    <t>≤45</t>
  </si>
  <si>
    <t>S4 TURBO 50</t>
  </si>
  <si>
    <t>S1 TURBO 15</t>
  </si>
  <si>
    <t>S1 TURBO 20</t>
  </si>
  <si>
    <t>S4 TURBO 22</t>
  </si>
  <si>
    <t>≤380</t>
  </si>
  <si>
    <t>≤30</t>
  </si>
  <si>
    <t>≥ 78</t>
  </si>
  <si>
    <t>PE1 PELLET 15</t>
  </si>
  <si>
    <t>PE1 PELLET 10</t>
  </si>
  <si>
    <t>PE1 PELLET 7</t>
  </si>
  <si>
    <t>≥78</t>
  </si>
  <si>
    <t>T4E-25</t>
  </si>
  <si>
    <t>T4E-30</t>
  </si>
  <si>
    <t>T4E-110</t>
  </si>
  <si>
    <t>T4E-35</t>
  </si>
  <si>
    <t>T4E-150</t>
  </si>
  <si>
    <t>STADLER TVT</t>
  </si>
  <si>
    <t>T4E-20</t>
  </si>
  <si>
    <t>T4E-130</t>
  </si>
  <si>
    <t>T4E-140</t>
  </si>
  <si>
    <t>T4E-160</t>
  </si>
  <si>
    <t>T4E-170</t>
  </si>
  <si>
    <t>T4E-180</t>
  </si>
  <si>
    <t>T4E-350</t>
  </si>
  <si>
    <t>S4 TURBO 28</t>
  </si>
  <si>
    <t>T4E-80</t>
  </si>
  <si>
    <t>T4E-90</t>
  </si>
  <si>
    <t>T4E-300</t>
  </si>
  <si>
    <t>S3 TURBO 20</t>
  </si>
  <si>
    <t>S3 TURBO 30</t>
  </si>
  <si>
    <t>S3 TURBO 40</t>
  </si>
  <si>
    <t>S3 TURBO 45</t>
  </si>
  <si>
    <t>DC 50 GSX</t>
  </si>
  <si>
    <t>SP DUAL 40</t>
  </si>
  <si>
    <t>eHACK 140</t>
  </si>
  <si>
    <t>eHACK 150</t>
  </si>
  <si>
    <t>eHACK 160</t>
  </si>
  <si>
    <t>eHACK 170</t>
  </si>
  <si>
    <t>eHACK 180</t>
  </si>
  <si>
    <t>eHACK 200</t>
  </si>
  <si>
    <t>eHACK 220</t>
  </si>
  <si>
    <t>SELTRON</t>
  </si>
  <si>
    <t>PKO25B</t>
  </si>
  <si>
    <t>UKP 20 SMART</t>
  </si>
  <si>
    <t>UKP 30 SMART</t>
  </si>
  <si>
    <t>UKP 25 SMART</t>
  </si>
  <si>
    <t>HEIZOMAT</t>
  </si>
  <si>
    <t>HSK-RA 120 P</t>
  </si>
  <si>
    <t>EVELYNE IDRO 2.0</t>
  </si>
  <si>
    <t>ISIDE IDRO H15</t>
  </si>
  <si>
    <t>ISIDE IDRO H18</t>
  </si>
  <si>
    <t>S 1. 1. 2022 mora kamin izpolnjevati tudi zahteve Uredbe Komisije (EU) 2015/1185 z dne 24. aprila 2015 o izvajanju Direktive 2009/125/ES Evropskega parlamenta in Sveta glede zahtev za okoljsko primerno zasnovo lokalnih grelnikov prostorov na trdno gorivo (v nadaljnjem besedilu: Uredba Komisije (EU) 2015/1185)</t>
  </si>
  <si>
    <t>Peletna peč z vodnim toplotnim prenosnikom (kamin) mora biti tudi skladna z Uredbo Komisije (EU) 2015/1185 z dne 24. aprila 2015 o izvajanju Direktive 2009/125/ES Evropskega parlamenta in Sveta glede zahtev za okoljsko primerno zasnovo lokalnih grelnikov prostorov na trdno gorivo (UL L št. 193 z dne 21. 7. 2015, str. 1).</t>
  </si>
  <si>
    <t>PECO 15</t>
  </si>
  <si>
    <t>SMART FIRE 15/3 bar brez lambda sonde</t>
  </si>
  <si>
    <t>SMART FIRE 15/3 bar z lambda sonde</t>
  </si>
  <si>
    <t>SMART FIRE 22/3 bar z lambda sondo</t>
  </si>
  <si>
    <t>SMART FIRE 22/3 bar brez lambda sonde</t>
  </si>
  <si>
    <t>MF2 D/ZI 45</t>
  </si>
  <si>
    <t>MF2 D/ZI 50</t>
  </si>
  <si>
    <t>MF2 D/ZI 60</t>
  </si>
  <si>
    <t>MF2 D/ZI 65</t>
  </si>
  <si>
    <t>MF2 D/ZI 70</t>
  </si>
  <si>
    <t>MF2 D/ZI 100</t>
  </si>
  <si>
    <t>MF 2 D/ZI 120</t>
  </si>
  <si>
    <t>MF 2 D/ZI 108</t>
  </si>
  <si>
    <t>MF2 D/ZI 80</t>
  </si>
  <si>
    <t>LOGWIN KLASSIK 180 (LWK 180)</t>
  </si>
  <si>
    <t>eHACK 120</t>
  </si>
  <si>
    <t>eHACK 170EP</t>
  </si>
  <si>
    <t>eHACK 20</t>
  </si>
  <si>
    <t>eHACK 240</t>
  </si>
  <si>
    <t>eHACK 32</t>
  </si>
  <si>
    <t>eHACK 45</t>
  </si>
  <si>
    <t>LOGWIN KLASSIK 250 (LWK 250)</t>
  </si>
  <si>
    <t>LOGWIN KLASSIK 300 (LWK 300)</t>
  </si>
  <si>
    <t>ATTACK WOOD&amp;PELLET 25</t>
  </si>
  <si>
    <t>EASYFIRE EF2 V/S/GS 12</t>
  </si>
  <si>
    <t>MF2 D/ZI 20</t>
  </si>
  <si>
    <t>MF2 D/ZI 30</t>
  </si>
  <si>
    <t>MF2 D/ZI 40</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</si>
  <si>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</si>
  <si>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</si>
  <si>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</si>
  <si>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</si>
  <si>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</si>
  <si>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</si>
  <si>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</si>
  <si>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</si>
  <si>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</si>
  <si>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POWERFIRE TDS 150</t>
  </si>
  <si>
    <t>POWERFIRE TDS 240</t>
  </si>
  <si>
    <t>POWERFIRE TDS 300</t>
  </si>
  <si>
    <t>ATMOS DC 32 S</t>
  </si>
  <si>
    <t>COMPACT 25</t>
  </si>
  <si>
    <t>EDGE 15</t>
  </si>
  <si>
    <t>EDGE 23</t>
  </si>
  <si>
    <t>SM ECO 50</t>
  </si>
  <si>
    <t>SM ECO 70</t>
  </si>
  <si>
    <t>HARGASSNER</t>
  </si>
  <si>
    <t>NEO HV 20</t>
  </si>
  <si>
    <t>NEO HV 30</t>
  </si>
  <si>
    <t>NEO HV 40</t>
  </si>
  <si>
    <t>NEO HV 50</t>
  </si>
  <si>
    <t>NEO HV 60</t>
  </si>
  <si>
    <t>PECO 20</t>
  </si>
  <si>
    <t>VALTIS</t>
  </si>
  <si>
    <t>VIVA GT 25</t>
  </si>
  <si>
    <t>SOPTTE 10-40 18kW - BREZ VGRAJENEGA BOJLERJA</t>
  </si>
  <si>
    <t>BLAZE GREEN 24</t>
  </si>
  <si>
    <t>BLAZE GREEN 17</t>
  </si>
  <si>
    <t>Pellet 30</t>
  </si>
  <si>
    <t>PE1e PELLET 45</t>
  </si>
  <si>
    <t>PECO 25</t>
  </si>
  <si>
    <t>ISIDORA IDRO H16 5.0</t>
  </si>
  <si>
    <t>ISIDORA IDRO H20 5.0</t>
  </si>
  <si>
    <t>MARINA IDRO H11</t>
  </si>
  <si>
    <t>MARINA IDRO H13</t>
  </si>
  <si>
    <t>PECO 30</t>
  </si>
  <si>
    <t>PECO 32</t>
  </si>
  <si>
    <t>PECO 35</t>
  </si>
  <si>
    <t>VITOLIGNO 100 - VL1C-1 20 kW</t>
  </si>
  <si>
    <t>FIRESTAR 20</t>
  </si>
  <si>
    <t>FIRESTAR 30</t>
  </si>
  <si>
    <t>FIRESTAR 40</t>
  </si>
  <si>
    <t>BioFire 600</t>
  </si>
  <si>
    <t>LOGWIN PREMIUM TOUCH 300 (LWP300T)</t>
  </si>
  <si>
    <t>TERMOMONT</t>
  </si>
  <si>
    <t>B-Smart 30 kW</t>
  </si>
  <si>
    <r>
      <rPr>
        <b/>
        <sz val="11"/>
        <rFont val="Arial"/>
        <family val="2"/>
        <charset val="238"/>
      </rPr>
      <t>Informativni seznam kurilnih naprav na lesno biomaso za centralno ogrevanje stavb, za katere je bila Eko skladu že posredovana podatkovna dokumentacija</t>
    </r>
    <r>
      <rPr>
        <sz val="11"/>
        <rFont val="Arial"/>
        <family val="2"/>
        <charset val="238"/>
      </rPr>
      <t xml:space="preserve"> 
Seznam naprav je sestavljen izključno na podlagi podatkovne dokumentacije, po kateri naprava ustreza pogojem, določenim z javnim pozivom in so jo Eko skladu, j.s. posredovali proizvajalci. Če je naprava vpisna na informativni seznam pomeni, da Eko sklad, j.s. razpolaga z dokumentacijo, določeno z javnim pozivom, in je zato vlagatelju ni treba posebej prilagati k vlogi. 
Eko sklad, j.s. ne zagotavlja, da podatkovna dokumentacija izkazuje resnično stanje naprave in da posledično vse naprave, ki so uvrščene na seznam, izpolnjujejo pogoje iz javnega poziva. Izbira proizvajalca in naprave je v izključni odgovornosti posameznika, ki bo proizvajalca in napravo izbral in se prijavil na ta javni poziv. Prav tako si pridržujemo pravico, da objavljeni seznam kadarkoli spremenimo ali ga odstranimo z naše spletne strani.</t>
    </r>
  </si>
  <si>
    <t>Osvežen 9. 5. 2024</t>
  </si>
  <si>
    <t>SOPTTE 10-40 B 18kW</t>
  </si>
  <si>
    <t>ZA JAVNI POZIV 72OB24, 99SUB-OB22, 100SUB-LS22, 103SUB-SOG22 in 106FS-PO23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</si>
</sst>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 _€_-;\-* #,##0\ _€_-;_-* &quot;-&quot;??\ _€_-;_-@_-"/>
    <numFmt numFmtId="165" formatCode="0.0"/>
    <numFmt numFmtId="166" formatCode="0.0%"/>
  </numFmts>
  <fonts count="4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color rgb="FFFF0000"/>
      <name val="Arial"/>
      <family val="2"/>
      <charset val="238"/>
    </font>
    <font>
      <sz val="10"/>
      <name val="Arial"/>
      <family val="2"/>
      <charset val="238"/>
    </font>
    <font>
      <b/>
      <sz val="16"/>
      <color indexed="8"/>
      <name val="Arial"/>
      <family val="2"/>
      <charset val="238"/>
    </font>
    <font>
      <sz val="12"/>
      <name val="Arial"/>
      <family val="2"/>
      <charset val="238"/>
    </font>
    <font>
      <b/>
      <sz val="14"/>
      <color indexed="8"/>
      <name val="Arial"/>
      <family val="2"/>
      <charset val="238"/>
    </font>
    <font>
      <u/>
      <sz val="11"/>
      <color indexed="56"/>
      <name val="Arial"/>
      <family val="2"/>
      <charset val="238"/>
    </font>
    <font>
      <sz val="11"/>
      <name val="Calibri"/>
      <family val="2"/>
      <charset val="238"/>
      <scheme val="minor"/>
    </font>
    <font>
      <u/>
      <sz val="10"/>
      <color theme="10"/>
      <name val="Arial"/>
      <family val="2"/>
      <charset val="238"/>
    </font>
    <font>
      <u/>
      <sz val="10"/>
      <color rgb="FFFF0000"/>
      <name val="Arial"/>
      <family val="2"/>
      <charset val="238"/>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b/>
      <sz val="9"/>
      <color indexed="8"/>
      <name val="Arial"/>
      <family val="2"/>
      <charset val="238"/>
    </font>
    <font>
      <sz val="9"/>
      <color indexed="8"/>
      <name val="Arial"/>
      <family val="2"/>
      <charset val="238"/>
    </font>
    <font>
      <b/>
      <sz val="20"/>
      <color indexed="8"/>
      <name val="Arial"/>
      <family val="2"/>
      <charset val="238"/>
    </font>
    <font>
      <sz val="28"/>
      <name val="Arial"/>
      <family val="2"/>
      <charset val="238"/>
    </font>
    <font>
      <sz val="11"/>
      <color theme="1"/>
      <name val="Arial"/>
      <family val="2"/>
      <charset val="238"/>
    </font>
    <font>
      <b/>
      <sz val="11"/>
      <color theme="1"/>
      <name val="Arial"/>
      <family val="2"/>
      <charset val="238"/>
    </font>
    <font>
      <b/>
      <sz val="14"/>
      <name val="Arial"/>
      <family val="2"/>
      <charset val="238"/>
    </font>
    <font>
      <b/>
      <sz val="11"/>
      <name val="Calibri"/>
      <family val="2"/>
      <charset val="238"/>
      <scheme val="minor"/>
    </font>
    <font>
      <sz val="11"/>
      <name val="Arial"/>
      <family val="2"/>
      <charset val="238"/>
    </font>
    <font>
      <sz val="10"/>
      <name val="Arial"/>
      <family val="2"/>
      <charset val="238"/>
    </font>
    <font>
      <b/>
      <sz val="16"/>
      <name val="Arial"/>
      <family val="2"/>
      <charset val="238"/>
    </font>
    <font>
      <sz val="11"/>
      <color rgb="FF006100"/>
      <name val="Calibri"/>
      <family val="2"/>
      <charset val="238"/>
      <scheme val="minor"/>
    </font>
    <font>
      <sz val="10"/>
      <color theme="1"/>
      <name val="Arial"/>
      <family val="2"/>
      <charset val="238"/>
    </font>
    <font>
      <sz val="10"/>
      <name val="Arial"/>
      <family val="2"/>
      <charset val="238"/>
    </font>
    <font>
      <sz val="10"/>
      <color indexed="8"/>
      <name val="Arial"/>
      <family val="2"/>
      <charset val="238"/>
    </font>
    <font>
      <sz val="11"/>
      <color indexed="8"/>
      <name val="Calibri"/>
      <family val="2"/>
      <charset val="238"/>
    </font>
    <font>
      <sz val="10"/>
      <name val="Arial"/>
      <family val="2"/>
      <charset val="238"/>
    </font>
    <font>
      <sz val="10"/>
      <name val="Arial"/>
      <family val="2"/>
      <charset val="238"/>
    </font>
    <font>
      <sz val="10"/>
      <color indexed="8"/>
      <name val="Arial"/>
      <family val="2"/>
      <charset val="238"/>
    </font>
    <font>
      <sz val="10"/>
      <color theme="1"/>
      <name val="Calibri"/>
      <family val="2"/>
      <charset val="238"/>
      <scheme val="minor"/>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70">
    <xf numFmtId="0" fontId="0" fillId="0" borderId="0"/>
    <xf numFmtId="43" fontId="1" fillId="0" borderId="0" applyFont="0" applyFill="0" applyBorder="0" applyAlignment="0" applyProtection="0"/>
    <xf numFmtId="0" fontId="4" fillId="0" borderId="0"/>
    <xf numFmtId="0" fontId="6" fillId="0" borderId="0"/>
    <xf numFmtId="43" fontId="6" fillId="0" borderId="0" applyFont="0" applyFill="0" applyBorder="0" applyAlignment="0" applyProtection="0"/>
    <xf numFmtId="0" fontId="4" fillId="0" borderId="0"/>
    <xf numFmtId="0" fontId="12"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8" fillId="2" borderId="0" applyNumberFormat="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9" fillId="3" borderId="0" applyNumberFormat="0" applyBorder="0" applyAlignment="0" applyProtection="0"/>
    <xf numFmtId="9" fontId="17" fillId="0" borderId="0" applyFont="0" applyFill="0" applyBorder="0" applyAlignment="0" applyProtection="0"/>
    <xf numFmtId="0" fontId="20" fillId="5" borderId="0" applyNumberFormat="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21" fillId="4" borderId="1" applyNumberFormat="0" applyAlignment="0" applyProtection="0"/>
    <xf numFmtId="0" fontId="17" fillId="0" borderId="0"/>
    <xf numFmtId="0" fontId="17" fillId="0" borderId="0"/>
    <xf numFmtId="0" fontId="17" fillId="0" borderId="0"/>
    <xf numFmtId="0" fontId="15" fillId="0" borderId="0"/>
    <xf numFmtId="43" fontId="14" fillId="0" borderId="0" applyFont="0" applyFill="0" applyBorder="0" applyAlignment="0" applyProtection="0"/>
    <xf numFmtId="0" fontId="34" fillId="0" borderId="0"/>
    <xf numFmtId="0" fontId="6" fillId="0" borderId="0"/>
    <xf numFmtId="0" fontId="36"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6" fillId="0" borderId="0"/>
    <xf numFmtId="0" fontId="39" fillId="0" borderId="0"/>
    <xf numFmtId="9" fontId="1" fillId="0" borderId="0" applyFont="0" applyFill="0" applyBorder="0" applyAlignment="0" applyProtection="0"/>
    <xf numFmtId="0" fontId="41" fillId="0" borderId="0"/>
    <xf numFmtId="43" fontId="6" fillId="0" borderId="0" applyFont="0" applyFill="0" applyBorder="0" applyAlignment="0" applyProtection="0"/>
    <xf numFmtId="0" fontId="42"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0" fontId="43" fillId="0" borderId="0"/>
    <xf numFmtId="43" fontId="1"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cellStyleXfs>
  <cellXfs count="192">
    <xf numFmtId="0" fontId="0" fillId="0" borderId="0" xfId="0"/>
    <xf numFmtId="0" fontId="3" fillId="0" borderId="0" xfId="0" applyFont="1"/>
    <xf numFmtId="0" fontId="2" fillId="0" borderId="0" xfId="0" applyFont="1" applyAlignment="1"/>
    <xf numFmtId="0" fontId="8" fillId="0" borderId="0" xfId="0" applyFont="1"/>
    <xf numFmtId="0" fontId="0" fillId="0" borderId="0" xfId="0" applyAlignment="1"/>
    <xf numFmtId="0" fontId="2" fillId="7" borderId="3"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0" fillId="0" borderId="0" xfId="0"/>
    <xf numFmtId="0" fontId="5" fillId="0" borderId="0" xfId="0" applyFont="1"/>
    <xf numFmtId="0" fontId="2" fillId="7" borderId="2" xfId="0" applyNumberFormat="1" applyFont="1" applyFill="1" applyBorder="1" applyAlignment="1">
      <alignment horizontal="center" vertical="center" wrapText="1"/>
    </xf>
    <xf numFmtId="0" fontId="0" fillId="0" borderId="0" xfId="0" applyBorder="1"/>
    <xf numFmtId="164" fontId="5" fillId="0" borderId="0" xfId="0" applyNumberFormat="1" applyFont="1" applyBorder="1"/>
    <xf numFmtId="0" fontId="5" fillId="0" borderId="0" xfId="0" applyFont="1" applyBorder="1"/>
    <xf numFmtId="0" fontId="0" fillId="0" borderId="0" xfId="0" applyAlignment="1"/>
    <xf numFmtId="0" fontId="23" fillId="0" borderId="0" xfId="0" applyFont="1" applyAlignment="1">
      <alignment horizontal="left" wrapText="1"/>
    </xf>
    <xf numFmtId="0" fontId="22" fillId="0" borderId="0" xfId="0" applyFont="1" applyAlignment="1">
      <alignment horizontal="left" wrapText="1"/>
    </xf>
    <xf numFmtId="0" fontId="28" fillId="0" borderId="0" xfId="0" applyFont="1" applyAlignment="1">
      <alignment horizontal="center" vertical="center"/>
    </xf>
    <xf numFmtId="0" fontId="29" fillId="0" borderId="0" xfId="0" applyFont="1" applyAlignment="1"/>
    <xf numFmtId="0" fontId="7" fillId="0" borderId="0" xfId="0" applyFont="1" applyAlignment="1">
      <alignment horizontal="center" vertical="center" wrapText="1"/>
    </xf>
    <xf numFmtId="0" fontId="11" fillId="0" borderId="0" xfId="0" applyFont="1"/>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0" fontId="13" fillId="0" borderId="0" xfId="6" applyFont="1" applyAlignment="1"/>
    <xf numFmtId="0" fontId="6" fillId="0" borderId="2" xfId="65" applyFont="1" applyFill="1" applyBorder="1" applyAlignment="1">
      <alignment horizontal="center" vertical="center"/>
    </xf>
    <xf numFmtId="0" fontId="17" fillId="0" borderId="0" xfId="61"/>
    <xf numFmtId="0" fontId="4" fillId="0" borderId="2" xfId="5" applyFont="1" applyBorder="1" applyAlignment="1">
      <alignment horizontal="left" vertical="center"/>
    </xf>
    <xf numFmtId="0" fontId="37" fillId="0" borderId="0" xfId="0" applyFont="1" applyAlignment="1"/>
    <xf numFmtId="0" fontId="6" fillId="0" borderId="2" xfId="51" applyFont="1" applyBorder="1" applyAlignment="1">
      <alignment vertical="center"/>
    </xf>
    <xf numFmtId="0" fontId="6" fillId="0" borderId="2" xfId="2" applyFont="1" applyBorder="1" applyAlignment="1">
      <alignment horizontal="left" vertical="center"/>
    </xf>
    <xf numFmtId="0" fontId="4" fillId="0" borderId="0" xfId="2" applyFont="1" applyAlignment="1"/>
    <xf numFmtId="0" fontId="6" fillId="0" borderId="2" xfId="2" applyFont="1" applyFill="1" applyBorder="1" applyAlignment="1">
      <alignment horizontal="left" vertical="center" wrapText="1"/>
    </xf>
    <xf numFmtId="0" fontId="11" fillId="0" borderId="0" xfId="0" applyFont="1" applyFill="1"/>
    <xf numFmtId="0" fontId="34" fillId="0" borderId="0" xfId="64"/>
    <xf numFmtId="0" fontId="6" fillId="0" borderId="2" xfId="2" applyFont="1" applyFill="1" applyBorder="1" applyAlignment="1">
      <alignment horizontal="left" vertical="center"/>
    </xf>
    <xf numFmtId="0" fontId="6" fillId="0" borderId="2" xfId="3" applyFont="1" applyBorder="1" applyAlignment="1">
      <alignment horizontal="left" vertical="center"/>
    </xf>
    <xf numFmtId="0" fontId="6" fillId="0" borderId="2" xfId="65" applyFont="1" applyFill="1" applyBorder="1" applyAlignment="1">
      <alignment vertical="center"/>
    </xf>
    <xf numFmtId="0" fontId="37" fillId="0" borderId="0" xfId="61" applyFont="1" applyAlignment="1"/>
    <xf numFmtId="0" fontId="6" fillId="0" borderId="2" xfId="9" applyFont="1" applyFill="1" applyBorder="1" applyAlignment="1">
      <alignment vertical="center"/>
    </xf>
    <xf numFmtId="0" fontId="0" fillId="0" borderId="0" xfId="0"/>
    <xf numFmtId="0" fontId="0" fillId="0" borderId="0" xfId="0"/>
    <xf numFmtId="0" fontId="6" fillId="0" borderId="2" xfId="66" applyFont="1" applyFill="1" applyBorder="1" applyAlignment="1">
      <alignment vertical="center"/>
    </xf>
    <xf numFmtId="0" fontId="0" fillId="0" borderId="0" xfId="0"/>
    <xf numFmtId="0" fontId="0" fillId="0" borderId="0" xfId="0"/>
    <xf numFmtId="0" fontId="4" fillId="0" borderId="0" xfId="2"/>
    <xf numFmtId="0" fontId="0" fillId="0" borderId="0" xfId="0"/>
    <xf numFmtId="0" fontId="0" fillId="0" borderId="0" xfId="0"/>
    <xf numFmtId="0" fontId="2" fillId="7" borderId="3" xfId="0" applyNumberFormat="1" applyFont="1" applyFill="1" applyBorder="1" applyAlignment="1">
      <alignment horizontal="center" vertical="center" wrapText="1"/>
    </xf>
    <xf numFmtId="0" fontId="0" fillId="0" borderId="0" xfId="0" applyAlignment="1">
      <alignment horizontal="center"/>
    </xf>
    <xf numFmtId="0" fontId="6" fillId="0" borderId="2" xfId="66" applyFont="1" applyFill="1" applyBorder="1" applyAlignment="1">
      <alignment vertical="center" wrapText="1"/>
    </xf>
    <xf numFmtId="0" fontId="6" fillId="0" borderId="2" xfId="9" applyFont="1" applyFill="1" applyBorder="1" applyAlignment="1">
      <alignment vertical="center" wrapText="1"/>
    </xf>
    <xf numFmtId="0" fontId="6" fillId="0" borderId="2" xfId="2" applyFont="1" applyFill="1" applyBorder="1" applyAlignment="1">
      <alignment vertical="center" wrapText="1"/>
    </xf>
    <xf numFmtId="0" fontId="2" fillId="7" borderId="11" xfId="3" applyNumberFormat="1" applyFont="1" applyFill="1" applyBorder="1" applyAlignment="1">
      <alignment horizontal="center" vertical="center" wrapText="1"/>
    </xf>
    <xf numFmtId="0" fontId="2" fillId="7" borderId="11" xfId="0" applyNumberFormat="1" applyFont="1" applyFill="1" applyBorder="1" applyAlignment="1">
      <alignment horizontal="center" vertical="center" wrapText="1"/>
    </xf>
    <xf numFmtId="0" fontId="2" fillId="7" borderId="12" xfId="0" applyNumberFormat="1" applyFont="1" applyFill="1" applyBorder="1" applyAlignment="1">
      <alignment horizontal="center" vertical="center" wrapText="1"/>
    </xf>
    <xf numFmtId="165" fontId="6" fillId="0" borderId="2" xfId="2" applyNumberFormat="1" applyFont="1" applyFill="1" applyBorder="1" applyAlignment="1">
      <alignment horizontal="center" vertical="center"/>
    </xf>
    <xf numFmtId="165" fontId="6" fillId="0" borderId="2" xfId="2" applyNumberFormat="1" applyFont="1" applyBorder="1" applyAlignment="1">
      <alignment horizontal="center" vertical="center"/>
    </xf>
    <xf numFmtId="0" fontId="3" fillId="0" borderId="0" xfId="0" applyFont="1"/>
    <xf numFmtId="0" fontId="23" fillId="0" borderId="0" xfId="0" applyFont="1" applyAlignment="1">
      <alignment horizontal="left" wrapText="1"/>
    </xf>
    <xf numFmtId="0" fontId="22" fillId="0" borderId="0" xfId="0" applyFont="1" applyAlignment="1">
      <alignment horizontal="left" wrapText="1"/>
    </xf>
    <xf numFmtId="0" fontId="7" fillId="0" borderId="0" xfId="0" applyFont="1" applyAlignment="1">
      <alignment horizontal="center" vertical="center" wrapText="1"/>
    </xf>
    <xf numFmtId="165" fontId="4" fillId="0" borderId="2" xfId="5" applyNumberFormat="1" applyFont="1" applyBorder="1" applyAlignment="1">
      <alignment horizontal="center" vertical="center"/>
    </xf>
    <xf numFmtId="0" fontId="0" fillId="0" borderId="0" xfId="0"/>
    <xf numFmtId="0" fontId="2" fillId="7" borderId="2" xfId="65" applyNumberFormat="1" applyFont="1" applyFill="1" applyBorder="1" applyAlignment="1">
      <alignment horizontal="center" vertical="center" wrapText="1"/>
    </xf>
    <xf numFmtId="0" fontId="0" fillId="0" borderId="0" xfId="0"/>
    <xf numFmtId="0" fontId="40" fillId="0" borderId="2" xfId="151" applyFont="1" applyFill="1" applyBorder="1" applyAlignment="1">
      <alignment wrapText="1"/>
    </xf>
    <xf numFmtId="165" fontId="40" fillId="0" borderId="2" xfId="151" applyNumberFormat="1" applyFont="1" applyFill="1" applyBorder="1" applyAlignment="1">
      <alignment horizontal="center" vertical="center" wrapText="1"/>
    </xf>
    <xf numFmtId="0" fontId="0" fillId="0" borderId="0" xfId="0" applyAlignment="1"/>
    <xf numFmtId="0" fontId="6" fillId="0" borderId="2" xfId="2" applyFont="1" applyFill="1" applyBorder="1" applyAlignment="1">
      <alignment vertical="center"/>
    </xf>
    <xf numFmtId="0" fontId="6" fillId="0" borderId="2" xfId="5" applyFont="1" applyFill="1" applyBorder="1" applyAlignment="1">
      <alignment horizontal="left" vertical="center"/>
    </xf>
    <xf numFmtId="165" fontId="6" fillId="0" borderId="2" xfId="5" applyNumberFormat="1" applyFont="1" applyFill="1" applyBorder="1" applyAlignment="1">
      <alignment horizontal="center" vertical="center"/>
    </xf>
    <xf numFmtId="0" fontId="6" fillId="0" borderId="2" xfId="3" applyFont="1" applyFill="1" applyBorder="1" applyAlignment="1">
      <alignment vertical="center"/>
    </xf>
    <xf numFmtId="0" fontId="1" fillId="0" borderId="0" xfId="147"/>
    <xf numFmtId="0" fontId="1" fillId="0" borderId="0" xfId="102"/>
    <xf numFmtId="0" fontId="0" fillId="0" borderId="0" xfId="0" applyAlignment="1">
      <alignment horizontal="center"/>
    </xf>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ont="1"/>
    <xf numFmtId="0" fontId="0" fillId="0" borderId="0" xfId="0"/>
    <xf numFmtId="0" fontId="6" fillId="0" borderId="0" xfId="3"/>
    <xf numFmtId="0" fontId="6" fillId="0" borderId="0" xfId="3" applyFont="1"/>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0" fillId="0" borderId="0" xfId="0"/>
    <xf numFmtId="0" fontId="0" fillId="0" borderId="0" xfId="0"/>
    <xf numFmtId="0" fontId="0" fillId="0" borderId="0" xfId="0"/>
    <xf numFmtId="0" fontId="0" fillId="0" borderId="0" xfId="0"/>
    <xf numFmtId="0" fontId="6" fillId="0" borderId="2" xfId="2" applyFont="1" applyBorder="1" applyAlignment="1">
      <alignment vertical="center"/>
    </xf>
    <xf numFmtId="0" fontId="0" fillId="0" borderId="0" xfId="0"/>
    <xf numFmtId="0" fontId="2" fillId="7" borderId="2" xfId="0" applyNumberFormat="1" applyFont="1" applyFill="1" applyBorder="1" applyAlignment="1">
      <alignment horizontal="center" vertical="center" wrapText="1"/>
    </xf>
    <xf numFmtId="0" fontId="6" fillId="0" borderId="2" xfId="3" applyFont="1" applyFill="1" applyBorder="1" applyAlignment="1">
      <alignment horizontal="left" vertical="center"/>
    </xf>
    <xf numFmtId="0" fontId="6" fillId="0" borderId="2" xfId="3" applyFont="1" applyFill="1" applyBorder="1" applyAlignment="1">
      <alignment horizontal="left" vertical="center" wrapText="1"/>
    </xf>
    <xf numFmtId="165" fontId="6" fillId="0" borderId="2" xfId="2" applyNumberFormat="1" applyFont="1" applyFill="1" applyBorder="1" applyAlignment="1">
      <alignment horizontal="center" vertical="center" wrapText="1"/>
    </xf>
    <xf numFmtId="165" fontId="6" fillId="0" borderId="2" xfId="3" applyNumberFormat="1" applyFont="1" applyFill="1" applyBorder="1" applyAlignment="1">
      <alignment horizontal="center" vertical="center"/>
    </xf>
    <xf numFmtId="0" fontId="6" fillId="0" borderId="0" xfId="0" applyFont="1"/>
    <xf numFmtId="0" fontId="1" fillId="0" borderId="0" xfId="0" applyFont="1" applyFill="1"/>
    <xf numFmtId="0" fontId="4" fillId="0" borderId="0" xfId="5"/>
    <xf numFmtId="0" fontId="6" fillId="0" borderId="2" xfId="51" applyFont="1" applyFill="1" applyBorder="1" applyAlignment="1">
      <alignment vertical="center"/>
    </xf>
    <xf numFmtId="0" fontId="14" fillId="0" borderId="0" xfId="47"/>
    <xf numFmtId="0" fontId="7" fillId="0" borderId="0" xfId="0" applyFont="1" applyAlignment="1">
      <alignment horizontal="center" vertical="center" wrapText="1"/>
    </xf>
    <xf numFmtId="0" fontId="3" fillId="0" borderId="0" xfId="0" applyFont="1" applyAlignment="1">
      <alignment horizontal="center"/>
    </xf>
    <xf numFmtId="0" fontId="3" fillId="0" borderId="2" xfId="159" applyFont="1" applyFill="1" applyBorder="1" applyAlignment="1">
      <alignment wrapText="1"/>
    </xf>
    <xf numFmtId="0" fontId="3" fillId="0" borderId="2" xfId="159" applyFont="1" applyFill="1" applyBorder="1" applyAlignment="1">
      <alignment horizontal="center" wrapText="1"/>
    </xf>
    <xf numFmtId="1" fontId="22" fillId="0" borderId="0" xfId="0" applyNumberFormat="1" applyFont="1" applyAlignment="1">
      <alignment horizontal="left" wrapText="1"/>
    </xf>
    <xf numFmtId="1" fontId="0" fillId="0" borderId="0" xfId="0" applyNumberFormat="1"/>
    <xf numFmtId="1" fontId="2" fillId="7" borderId="14" xfId="0" applyNumberFormat="1" applyFont="1" applyFill="1" applyBorder="1" applyAlignment="1">
      <alignment horizontal="center" vertical="center" wrapText="1"/>
    </xf>
    <xf numFmtId="1" fontId="2" fillId="7" borderId="2" xfId="1" applyNumberFormat="1" applyFont="1" applyFill="1" applyBorder="1" applyAlignment="1">
      <alignment horizontal="center" vertical="center" wrapText="1"/>
    </xf>
    <xf numFmtId="1" fontId="6" fillId="0" borderId="2" xfId="4" applyNumberFormat="1" applyFont="1" applyFill="1" applyBorder="1" applyAlignment="1">
      <alignment horizontal="center" vertical="center"/>
    </xf>
    <xf numFmtId="1" fontId="6" fillId="0" borderId="2" xfId="65" applyNumberFormat="1" applyFont="1" applyFill="1" applyBorder="1" applyAlignment="1">
      <alignment horizontal="center" vertical="center"/>
    </xf>
    <xf numFmtId="1" fontId="37" fillId="0" borderId="0" xfId="0" applyNumberFormat="1" applyFont="1" applyAlignment="1"/>
    <xf numFmtId="1" fontId="2" fillId="7" borderId="2" xfId="0" applyNumberFormat="1" applyFont="1" applyFill="1" applyBorder="1" applyAlignment="1">
      <alignment horizontal="center" vertical="center" wrapText="1"/>
    </xf>
    <xf numFmtId="1" fontId="6" fillId="0" borderId="2" xfId="5" applyNumberFormat="1" applyFont="1" applyFill="1" applyBorder="1" applyAlignment="1">
      <alignment horizontal="center" vertical="center"/>
    </xf>
    <xf numFmtId="1" fontId="6" fillId="0" borderId="2" xfId="2" applyNumberFormat="1" applyFont="1" applyFill="1" applyBorder="1" applyAlignment="1">
      <alignment horizontal="center" vertical="center" wrapText="1"/>
    </xf>
    <xf numFmtId="1" fontId="0" fillId="0" borderId="0" xfId="0" applyNumberFormat="1" applyAlignment="1">
      <alignment horizontal="center"/>
    </xf>
    <xf numFmtId="1" fontId="7" fillId="0" borderId="0" xfId="0" applyNumberFormat="1" applyFont="1" applyAlignment="1">
      <alignment horizontal="center" vertical="center" wrapText="1"/>
    </xf>
    <xf numFmtId="1" fontId="6" fillId="0" borderId="2" xfId="0" applyNumberFormat="1" applyFont="1" applyFill="1" applyBorder="1" applyAlignment="1">
      <alignment horizontal="center" vertical="center"/>
    </xf>
    <xf numFmtId="1" fontId="6" fillId="0" borderId="2" xfId="2" applyNumberFormat="1" applyFont="1" applyFill="1" applyBorder="1" applyAlignment="1">
      <alignment horizontal="center" vertical="center"/>
    </xf>
    <xf numFmtId="1" fontId="6" fillId="0" borderId="2" xfId="65" applyNumberFormat="1" applyFont="1" applyBorder="1" applyAlignment="1">
      <alignment horizontal="center" vertical="center"/>
    </xf>
    <xf numFmtId="1" fontId="6" fillId="0" borderId="2" xfId="2" applyNumberFormat="1" applyFont="1" applyBorder="1" applyAlignment="1">
      <alignment horizontal="center" vertical="center"/>
    </xf>
    <xf numFmtId="1" fontId="6" fillId="0" borderId="2" xfId="3" applyNumberFormat="1" applyFont="1" applyFill="1" applyBorder="1" applyAlignment="1">
      <alignment horizontal="center" vertical="center"/>
    </xf>
    <xf numFmtId="1" fontId="2" fillId="7" borderId="12" xfId="3" applyNumberFormat="1" applyFont="1" applyFill="1" applyBorder="1" applyAlignment="1">
      <alignment horizontal="center" vertical="center" wrapText="1"/>
    </xf>
    <xf numFmtId="1" fontId="2" fillId="7" borderId="13" xfId="3" applyNumberFormat="1" applyFont="1" applyFill="1" applyBorder="1" applyAlignment="1">
      <alignment horizontal="center" vertical="center" wrapText="1"/>
    </xf>
    <xf numFmtId="1" fontId="3" fillId="0" borderId="0" xfId="0" applyNumberFormat="1" applyFont="1" applyAlignment="1">
      <alignment horizontal="center"/>
    </xf>
    <xf numFmtId="1" fontId="2" fillId="7" borderId="2" xfId="65" applyNumberFormat="1" applyFont="1" applyFill="1" applyBorder="1" applyAlignment="1">
      <alignment horizontal="center" vertical="center" wrapText="1"/>
    </xf>
    <xf numFmtId="1" fontId="3" fillId="0" borderId="2" xfId="159" applyNumberFormat="1" applyFont="1" applyFill="1" applyBorder="1" applyAlignment="1">
      <alignment horizontal="center" wrapText="1"/>
    </xf>
    <xf numFmtId="1" fontId="37" fillId="0" borderId="2" xfId="0" applyNumberFormat="1" applyFont="1" applyFill="1" applyBorder="1" applyAlignment="1">
      <alignment horizontal="center" vertical="center"/>
    </xf>
    <xf numFmtId="165" fontId="37" fillId="0" borderId="2" xfId="0" applyNumberFormat="1" applyFont="1" applyFill="1" applyBorder="1" applyAlignment="1">
      <alignment horizontal="center" vertical="center"/>
    </xf>
    <xf numFmtId="1" fontId="37" fillId="0" borderId="2" xfId="0" applyNumberFormat="1" applyFont="1" applyBorder="1" applyAlignment="1">
      <alignment horizontal="center" vertical="center"/>
    </xf>
    <xf numFmtId="0" fontId="44" fillId="0" borderId="0" xfId="0" applyFont="1"/>
    <xf numFmtId="165" fontId="37"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37" fillId="0" borderId="2" xfId="0" applyFont="1" applyBorder="1" applyAlignment="1">
      <alignment vertical="center"/>
    </xf>
    <xf numFmtId="0" fontId="37" fillId="0" borderId="7" xfId="0" applyFont="1" applyFill="1" applyBorder="1" applyAlignment="1">
      <alignment vertical="center"/>
    </xf>
    <xf numFmtId="165" fontId="37" fillId="0" borderId="7" xfId="0" applyNumberFormat="1" applyFont="1" applyFill="1" applyBorder="1" applyAlignment="1">
      <alignment horizontal="center" vertical="center"/>
    </xf>
    <xf numFmtId="1" fontId="37" fillId="0" borderId="7" xfId="0" applyNumberFormat="1" applyFont="1" applyFill="1" applyBorder="1" applyAlignment="1">
      <alignment horizontal="center" vertical="center"/>
    </xf>
    <xf numFmtId="0" fontId="0" fillId="0" borderId="0" xfId="0" applyFill="1"/>
    <xf numFmtId="166" fontId="0" fillId="0" borderId="0" xfId="152" applyNumberFormat="1" applyFont="1"/>
    <xf numFmtId="166" fontId="2" fillId="7" borderId="2" xfId="152" applyNumberFormat="1" applyFont="1" applyFill="1" applyBorder="1" applyAlignment="1">
      <alignment horizontal="center" vertical="center" wrapText="1"/>
    </xf>
    <xf numFmtId="166" fontId="40" fillId="0" borderId="2" xfId="152" applyNumberFormat="1" applyFont="1" applyFill="1" applyBorder="1" applyAlignment="1">
      <alignment horizontal="center" vertical="center" wrapText="1"/>
    </xf>
    <xf numFmtId="1" fontId="6" fillId="0" borderId="3" xfId="2" applyNumberFormat="1" applyFont="1" applyBorder="1" applyAlignment="1">
      <alignment horizontal="center" vertical="center"/>
    </xf>
    <xf numFmtId="0" fontId="4" fillId="0" borderId="0" xfId="5" applyFill="1"/>
    <xf numFmtId="0" fontId="37" fillId="0" borderId="2" xfId="0" applyFont="1" applyFill="1" applyBorder="1" applyAlignment="1">
      <alignment vertical="center"/>
    </xf>
    <xf numFmtId="165" fontId="6" fillId="0" borderId="3" xfId="2" applyNumberFormat="1" applyFont="1" applyFill="1" applyBorder="1" applyAlignment="1">
      <alignment horizontal="center" vertical="center" wrapText="1"/>
    </xf>
    <xf numFmtId="0" fontId="6" fillId="0" borderId="2" xfId="5" applyFont="1" applyFill="1" applyBorder="1" applyAlignment="1">
      <alignment horizontal="left" vertical="center" wrapText="1"/>
    </xf>
    <xf numFmtId="0" fontId="17" fillId="0" borderId="0" xfId="61" applyFill="1"/>
    <xf numFmtId="0" fontId="37" fillId="0" borderId="7" xfId="0" applyFont="1" applyBorder="1" applyAlignment="1">
      <alignment vertical="center"/>
    </xf>
    <xf numFmtId="165" fontId="37" fillId="0" borderId="7" xfId="0" applyNumberFormat="1" applyFont="1" applyBorder="1" applyAlignment="1">
      <alignment horizontal="center" vertical="center"/>
    </xf>
    <xf numFmtId="1" fontId="37" fillId="0" borderId="7" xfId="0" applyNumberFormat="1" applyFont="1" applyBorder="1" applyAlignment="1">
      <alignment horizontal="center" vertical="center"/>
    </xf>
    <xf numFmtId="0" fontId="6" fillId="0" borderId="0" xfId="0" applyFont="1" applyFill="1"/>
    <xf numFmtId="0" fontId="6" fillId="10" borderId="2" xfId="3" applyFont="1" applyFill="1" applyBorder="1" applyAlignment="1">
      <alignment horizontal="left" vertical="center"/>
    </xf>
    <xf numFmtId="0" fontId="6" fillId="10" borderId="2" xfId="2" applyFont="1" applyFill="1" applyBorder="1" applyAlignment="1">
      <alignment vertical="center" wrapText="1"/>
    </xf>
    <xf numFmtId="0" fontId="6" fillId="10" borderId="2" xfId="5" applyFont="1" applyFill="1" applyBorder="1" applyAlignment="1">
      <alignment horizontal="left" vertical="center"/>
    </xf>
    <xf numFmtId="1" fontId="6" fillId="0" borderId="7" xfId="65" applyNumberFormat="1" applyFont="1" applyFill="1" applyBorder="1" applyAlignment="1">
      <alignment horizontal="center" vertical="center"/>
    </xf>
    <xf numFmtId="1" fontId="6" fillId="0" borderId="7" xfId="2" applyNumberFormat="1" applyFont="1" applyFill="1" applyBorder="1" applyAlignment="1">
      <alignment horizontal="center" vertical="center" wrapText="1"/>
    </xf>
    <xf numFmtId="0" fontId="27" fillId="8" borderId="0" xfId="0" applyFont="1" applyFill="1" applyAlignment="1">
      <alignment horizontal="center" vertical="center" wrapText="1"/>
    </xf>
    <xf numFmtId="0" fontId="25" fillId="8" borderId="0" xfId="0" applyFont="1" applyFill="1" applyAlignment="1">
      <alignment horizontal="left"/>
    </xf>
    <xf numFmtId="0" fontId="6" fillId="0" borderId="0" xfId="0" applyFont="1" applyAlignment="1">
      <alignment horizontal="justify" vertical="center" wrapText="1"/>
    </xf>
    <xf numFmtId="0" fontId="3" fillId="0" borderId="0" xfId="0" applyFont="1" applyAlignment="1">
      <alignment horizontal="justify" vertical="center" wrapText="1"/>
    </xf>
    <xf numFmtId="0" fontId="0" fillId="0" borderId="0" xfId="0" applyAlignment="1"/>
    <xf numFmtId="0" fontId="7" fillId="0" borderId="0" xfId="0" applyFont="1" applyAlignment="1">
      <alignment horizontal="center" vertical="center" wrapText="1"/>
    </xf>
    <xf numFmtId="0" fontId="33" fillId="0" borderId="0" xfId="0" applyFont="1" applyAlignment="1">
      <alignment horizontal="justify" vertical="center" wrapText="1"/>
    </xf>
    <xf numFmtId="0" fontId="9" fillId="0" borderId="0" xfId="0" applyFont="1" applyAlignment="1">
      <alignment horizontal="left" vertical="center" wrapText="1"/>
    </xf>
    <xf numFmtId="0" fontId="3" fillId="0" borderId="0" xfId="0" applyFont="1" applyAlignment="1">
      <alignment horizontal="left"/>
    </xf>
    <xf numFmtId="0" fontId="3"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xf numFmtId="0" fontId="24"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wrapText="1"/>
    </xf>
    <xf numFmtId="0" fontId="2" fillId="9" borderId="9" xfId="0" applyFont="1" applyFill="1" applyBorder="1" applyAlignment="1">
      <alignment horizontal="center"/>
    </xf>
    <xf numFmtId="0" fontId="2" fillId="9" borderId="10"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35" fillId="0" borderId="0" xfId="0" applyFont="1" applyAlignment="1">
      <alignment horizontal="center" vertical="center" wrapText="1"/>
    </xf>
    <xf numFmtId="0" fontId="0" fillId="0" borderId="0" xfId="0" applyAlignment="1">
      <alignment vertical="center" wrapText="1"/>
    </xf>
    <xf numFmtId="1" fontId="22" fillId="0" borderId="0" xfId="0" applyNumberFormat="1" applyFont="1" applyAlignment="1">
      <alignment horizontal="center" wrapText="1"/>
    </xf>
    <xf numFmtId="0" fontId="0" fillId="0" borderId="8" xfId="0" applyBorder="1" applyAlignment="1">
      <alignment horizontal="center"/>
    </xf>
    <xf numFmtId="0" fontId="0" fillId="0" borderId="0" xfId="0" applyAlignment="1">
      <alignment horizontal="center" vertical="center" wrapText="1"/>
    </xf>
  </cellXfs>
  <cellStyles count="170">
    <cellStyle name="20 % - Akzent5 2" xfId="7" xr:uid="{00000000-0005-0000-0000-000000000000}"/>
    <cellStyle name="20 % – Poudarek5 2" xfId="8" xr:uid="{00000000-0005-0000-0000-000001000000}"/>
    <cellStyle name="Dobro" xfId="66" builtinId="26"/>
    <cellStyle name="Dobro 2" xfId="9" xr:uid="{00000000-0005-0000-0000-000003000000}"/>
    <cellStyle name="Hiperpovezava" xfId="6" builtinId="8"/>
    <cellStyle name="Komma 2" xfId="10" xr:uid="{00000000-0005-0000-0000-000005000000}"/>
    <cellStyle name="Komma 2 2" xfId="156" xr:uid="{00000000-0005-0000-0000-0000C6000000}"/>
    <cellStyle name="Komma 2 2 2" xfId="167" xr:uid="{00000000-0005-0000-0000-0000C6000000}"/>
    <cellStyle name="Komma 2 3" xfId="162" xr:uid="{00000000-0005-0000-0000-000005000000}"/>
    <cellStyle name="Navadno" xfId="0" builtinId="0"/>
    <cellStyle name="Navadno 10" xfId="11" xr:uid="{00000000-0005-0000-0000-000007000000}"/>
    <cellStyle name="Navadno 10 2" xfId="67" xr:uid="{00000000-0005-0000-0000-000008000000}"/>
    <cellStyle name="Navadno 10 3" xfId="108" xr:uid="{00000000-0005-0000-0000-000009000000}"/>
    <cellStyle name="Navadno 11" xfId="12" xr:uid="{00000000-0005-0000-0000-00000A000000}"/>
    <cellStyle name="Navadno 11 2" xfId="68" xr:uid="{00000000-0005-0000-0000-00000B000000}"/>
    <cellStyle name="Navadno 11 3" xfId="109" xr:uid="{00000000-0005-0000-0000-00000C000000}"/>
    <cellStyle name="Navadno 12" xfId="13" xr:uid="{00000000-0005-0000-0000-00000D000000}"/>
    <cellStyle name="Navadno 12 2" xfId="69" xr:uid="{00000000-0005-0000-0000-00000E000000}"/>
    <cellStyle name="Navadno 12 3" xfId="110" xr:uid="{00000000-0005-0000-0000-00000F000000}"/>
    <cellStyle name="Navadno 13" xfId="14" xr:uid="{00000000-0005-0000-0000-000010000000}"/>
    <cellStyle name="Navadno 13 2" xfId="70" xr:uid="{00000000-0005-0000-0000-000011000000}"/>
    <cellStyle name="Navadno 13 3" xfId="111" xr:uid="{00000000-0005-0000-0000-000012000000}"/>
    <cellStyle name="Navadno 14" xfId="15" xr:uid="{00000000-0005-0000-0000-000013000000}"/>
    <cellStyle name="Navadno 14 2" xfId="71" xr:uid="{00000000-0005-0000-0000-000014000000}"/>
    <cellStyle name="Navadno 14 3" xfId="112" xr:uid="{00000000-0005-0000-0000-000015000000}"/>
    <cellStyle name="Navadno 15" xfId="16" xr:uid="{00000000-0005-0000-0000-000016000000}"/>
    <cellStyle name="Navadno 15 2" xfId="72" xr:uid="{00000000-0005-0000-0000-000017000000}"/>
    <cellStyle name="Navadno 15 3" xfId="113" xr:uid="{00000000-0005-0000-0000-000018000000}"/>
    <cellStyle name="Navadno 16" xfId="17" xr:uid="{00000000-0005-0000-0000-000019000000}"/>
    <cellStyle name="Navadno 16 2" xfId="73" xr:uid="{00000000-0005-0000-0000-00001A000000}"/>
    <cellStyle name="Navadno 16 3" xfId="114" xr:uid="{00000000-0005-0000-0000-00001B000000}"/>
    <cellStyle name="Navadno 17" xfId="18" xr:uid="{00000000-0005-0000-0000-00001C000000}"/>
    <cellStyle name="Navadno 17 2" xfId="74" xr:uid="{00000000-0005-0000-0000-00001D000000}"/>
    <cellStyle name="Navadno 17 3" xfId="115" xr:uid="{00000000-0005-0000-0000-00001E000000}"/>
    <cellStyle name="Navadno 18" xfId="19" xr:uid="{00000000-0005-0000-0000-00001F000000}"/>
    <cellStyle name="Navadno 18 2" xfId="75" xr:uid="{00000000-0005-0000-0000-000020000000}"/>
    <cellStyle name="Navadno 18 3" xfId="116" xr:uid="{00000000-0005-0000-0000-000021000000}"/>
    <cellStyle name="Navadno 19" xfId="20" xr:uid="{00000000-0005-0000-0000-000022000000}"/>
    <cellStyle name="Navadno 19 2" xfId="76" xr:uid="{00000000-0005-0000-0000-000023000000}"/>
    <cellStyle name="Navadno 19 3" xfId="117" xr:uid="{00000000-0005-0000-0000-000024000000}"/>
    <cellStyle name="Navadno 2" xfId="21" xr:uid="{00000000-0005-0000-0000-000025000000}"/>
    <cellStyle name="Navadno 2 2" xfId="77" xr:uid="{00000000-0005-0000-0000-000026000000}"/>
    <cellStyle name="Navadno 2 3" xfId="118" xr:uid="{00000000-0005-0000-0000-000027000000}"/>
    <cellStyle name="Navadno 20" xfId="22" xr:uid="{00000000-0005-0000-0000-000028000000}"/>
    <cellStyle name="Navadno 20 2" xfId="78" xr:uid="{00000000-0005-0000-0000-000029000000}"/>
    <cellStyle name="Navadno 20 3" xfId="119" xr:uid="{00000000-0005-0000-0000-00002A000000}"/>
    <cellStyle name="Navadno 21" xfId="23" xr:uid="{00000000-0005-0000-0000-00002B000000}"/>
    <cellStyle name="Navadno 21 2" xfId="79" xr:uid="{00000000-0005-0000-0000-00002C000000}"/>
    <cellStyle name="Navadno 21 3" xfId="120" xr:uid="{00000000-0005-0000-0000-00002D000000}"/>
    <cellStyle name="Navadno 22" xfId="24" xr:uid="{00000000-0005-0000-0000-00002E000000}"/>
    <cellStyle name="Navadno 22 2" xfId="80" xr:uid="{00000000-0005-0000-0000-00002F000000}"/>
    <cellStyle name="Navadno 22 3" xfId="121" xr:uid="{00000000-0005-0000-0000-000030000000}"/>
    <cellStyle name="Navadno 23" xfId="25" xr:uid="{00000000-0005-0000-0000-000031000000}"/>
    <cellStyle name="Navadno 23 2" xfId="81" xr:uid="{00000000-0005-0000-0000-000032000000}"/>
    <cellStyle name="Navadno 23 3" xfId="122" xr:uid="{00000000-0005-0000-0000-000033000000}"/>
    <cellStyle name="Navadno 24" xfId="26" xr:uid="{00000000-0005-0000-0000-000034000000}"/>
    <cellStyle name="Navadno 24 2" xfId="82" xr:uid="{00000000-0005-0000-0000-000035000000}"/>
    <cellStyle name="Navadno 24 3" xfId="123" xr:uid="{00000000-0005-0000-0000-000036000000}"/>
    <cellStyle name="Navadno 25" xfId="27" xr:uid="{00000000-0005-0000-0000-000037000000}"/>
    <cellStyle name="Navadno 25 2" xfId="83" xr:uid="{00000000-0005-0000-0000-000038000000}"/>
    <cellStyle name="Navadno 25 3" xfId="124" xr:uid="{00000000-0005-0000-0000-000039000000}"/>
    <cellStyle name="Navadno 26" xfId="28" xr:uid="{00000000-0005-0000-0000-00003A000000}"/>
    <cellStyle name="Navadno 26 2" xfId="84" xr:uid="{00000000-0005-0000-0000-00003B000000}"/>
    <cellStyle name="Navadno 26 3" xfId="125" xr:uid="{00000000-0005-0000-0000-00003C000000}"/>
    <cellStyle name="Navadno 27" xfId="29" xr:uid="{00000000-0005-0000-0000-00003D000000}"/>
    <cellStyle name="Navadno 27 2" xfId="85" xr:uid="{00000000-0005-0000-0000-00003E000000}"/>
    <cellStyle name="Navadno 27 3" xfId="126" xr:uid="{00000000-0005-0000-0000-00003F000000}"/>
    <cellStyle name="Navadno 28" xfId="30" xr:uid="{00000000-0005-0000-0000-000040000000}"/>
    <cellStyle name="Navadno 28 2" xfId="86" xr:uid="{00000000-0005-0000-0000-000041000000}"/>
    <cellStyle name="Navadno 28 3" xfId="127" xr:uid="{00000000-0005-0000-0000-000042000000}"/>
    <cellStyle name="Navadno 29" xfId="31" xr:uid="{00000000-0005-0000-0000-000043000000}"/>
    <cellStyle name="Navadno 29 2" xfId="87" xr:uid="{00000000-0005-0000-0000-000044000000}"/>
    <cellStyle name="Navadno 29 3" xfId="128" xr:uid="{00000000-0005-0000-0000-000045000000}"/>
    <cellStyle name="Navadno 3" xfId="32" xr:uid="{00000000-0005-0000-0000-000046000000}"/>
    <cellStyle name="Navadno 3 2" xfId="88" xr:uid="{00000000-0005-0000-0000-000047000000}"/>
    <cellStyle name="Navadno 3 3" xfId="129" xr:uid="{00000000-0005-0000-0000-000048000000}"/>
    <cellStyle name="Navadno 30" xfId="33" xr:uid="{00000000-0005-0000-0000-000049000000}"/>
    <cellStyle name="Navadno 30 2" xfId="89" xr:uid="{00000000-0005-0000-0000-00004A000000}"/>
    <cellStyle name="Navadno 30 3" xfId="130" xr:uid="{00000000-0005-0000-0000-00004B000000}"/>
    <cellStyle name="Navadno 31" xfId="34" xr:uid="{00000000-0005-0000-0000-00004C000000}"/>
    <cellStyle name="Navadno 31 2" xfId="90" xr:uid="{00000000-0005-0000-0000-00004D000000}"/>
    <cellStyle name="Navadno 31 3" xfId="131" xr:uid="{00000000-0005-0000-0000-00004E000000}"/>
    <cellStyle name="Navadno 32" xfId="35" xr:uid="{00000000-0005-0000-0000-00004F000000}"/>
    <cellStyle name="Navadno 32 2" xfId="91" xr:uid="{00000000-0005-0000-0000-000050000000}"/>
    <cellStyle name="Navadno 32 3" xfId="132" xr:uid="{00000000-0005-0000-0000-000051000000}"/>
    <cellStyle name="Navadno 33" xfId="36" xr:uid="{00000000-0005-0000-0000-000052000000}"/>
    <cellStyle name="Navadno 33 2" xfId="92" xr:uid="{00000000-0005-0000-0000-000053000000}"/>
    <cellStyle name="Navadno 33 3" xfId="133" xr:uid="{00000000-0005-0000-0000-000054000000}"/>
    <cellStyle name="Navadno 34" xfId="37" xr:uid="{00000000-0005-0000-0000-000055000000}"/>
    <cellStyle name="Navadno 34 2" xfId="93" xr:uid="{00000000-0005-0000-0000-000056000000}"/>
    <cellStyle name="Navadno 34 3" xfId="134" xr:uid="{00000000-0005-0000-0000-000057000000}"/>
    <cellStyle name="Navadno 35" xfId="38" xr:uid="{00000000-0005-0000-0000-000058000000}"/>
    <cellStyle name="Navadno 35 2" xfId="94" xr:uid="{00000000-0005-0000-0000-000059000000}"/>
    <cellStyle name="Navadno 35 3" xfId="135" xr:uid="{00000000-0005-0000-0000-00005A000000}"/>
    <cellStyle name="Navadno 36" xfId="39" xr:uid="{00000000-0005-0000-0000-00005B000000}"/>
    <cellStyle name="Navadno 36 2" xfId="95" xr:uid="{00000000-0005-0000-0000-00005C000000}"/>
    <cellStyle name="Navadno 36 3" xfId="136" xr:uid="{00000000-0005-0000-0000-00005D000000}"/>
    <cellStyle name="Navadno 37" xfId="40" xr:uid="{00000000-0005-0000-0000-00005E000000}"/>
    <cellStyle name="Navadno 37 2" xfId="96" xr:uid="{00000000-0005-0000-0000-00005F000000}"/>
    <cellStyle name="Navadno 37 3" xfId="137" xr:uid="{00000000-0005-0000-0000-000060000000}"/>
    <cellStyle name="Navadno 38" xfId="41" xr:uid="{00000000-0005-0000-0000-000061000000}"/>
    <cellStyle name="Navadno 38 2" xfId="97" xr:uid="{00000000-0005-0000-0000-000062000000}"/>
    <cellStyle name="Navadno 38 3" xfId="138" xr:uid="{00000000-0005-0000-0000-000063000000}"/>
    <cellStyle name="Navadno 39" xfId="42" xr:uid="{00000000-0005-0000-0000-000064000000}"/>
    <cellStyle name="Navadno 39 2" xfId="98" xr:uid="{00000000-0005-0000-0000-000065000000}"/>
    <cellStyle name="Navadno 39 3" xfId="139" xr:uid="{00000000-0005-0000-0000-000066000000}"/>
    <cellStyle name="Navadno 4" xfId="43" xr:uid="{00000000-0005-0000-0000-000067000000}"/>
    <cellStyle name="Navadno 4 2" xfId="99" xr:uid="{00000000-0005-0000-0000-000068000000}"/>
    <cellStyle name="Navadno 4 3" xfId="140" xr:uid="{00000000-0005-0000-0000-000069000000}"/>
    <cellStyle name="Navadno 40" xfId="44" xr:uid="{00000000-0005-0000-0000-00006A000000}"/>
    <cellStyle name="Navadno 40 2" xfId="100" xr:uid="{00000000-0005-0000-0000-00006B000000}"/>
    <cellStyle name="Navadno 40 3" xfId="141" xr:uid="{00000000-0005-0000-0000-00006C000000}"/>
    <cellStyle name="Navadno 41" xfId="45" xr:uid="{00000000-0005-0000-0000-00006D000000}"/>
    <cellStyle name="Navadno 41 2" xfId="101" xr:uid="{00000000-0005-0000-0000-00006E000000}"/>
    <cellStyle name="Navadno 41 3" xfId="142" xr:uid="{00000000-0005-0000-0000-00006F000000}"/>
    <cellStyle name="Navadno 42" xfId="46" xr:uid="{00000000-0005-0000-0000-000070000000}"/>
    <cellStyle name="Navadno 42 2" xfId="102" xr:uid="{00000000-0005-0000-0000-000071000000}"/>
    <cellStyle name="Navadno 42 3" xfId="143" xr:uid="{00000000-0005-0000-0000-000072000000}"/>
    <cellStyle name="Navadno 43" xfId="47" xr:uid="{00000000-0005-0000-0000-000073000000}"/>
    <cellStyle name="Navadno 44" xfId="3" xr:uid="{00000000-0005-0000-0000-000074000000}"/>
    <cellStyle name="Navadno 45" xfId="64" xr:uid="{00000000-0005-0000-0000-000075000000}"/>
    <cellStyle name="Navadno 45 2" xfId="65" xr:uid="{00000000-0005-0000-0000-000076000000}"/>
    <cellStyle name="Navadno 45 3" xfId="149" xr:uid="{00000000-0005-0000-0000-000077000000}"/>
    <cellStyle name="Navadno 45 3 2" xfId="150" xr:uid="{00000000-0005-0000-0000-000078000000}"/>
    <cellStyle name="Navadno 45 4" xfId="153" xr:uid="{00000000-0005-0000-0000-000079000000}"/>
    <cellStyle name="Navadno 45 4 2" xfId="164" xr:uid="{00000000-0005-0000-0000-000079000000}"/>
    <cellStyle name="Navadno 46" xfId="155" xr:uid="{00000000-0005-0000-0000-0000C7000000}"/>
    <cellStyle name="Navadno 46 2" xfId="166" xr:uid="{00000000-0005-0000-0000-0000C7000000}"/>
    <cellStyle name="Navadno 5" xfId="48" xr:uid="{00000000-0005-0000-0000-00007A000000}"/>
    <cellStyle name="Navadno 5 2" xfId="103" xr:uid="{00000000-0005-0000-0000-00007B000000}"/>
    <cellStyle name="Navadno 5 3" xfId="144" xr:uid="{00000000-0005-0000-0000-00007C000000}"/>
    <cellStyle name="Navadno 6" xfId="49" xr:uid="{00000000-0005-0000-0000-00007D000000}"/>
    <cellStyle name="Navadno 6 2" xfId="104" xr:uid="{00000000-0005-0000-0000-00007E000000}"/>
    <cellStyle name="Navadno 6 3" xfId="145" xr:uid="{00000000-0005-0000-0000-00007F000000}"/>
    <cellStyle name="Navadno 7" xfId="50" xr:uid="{00000000-0005-0000-0000-000080000000}"/>
    <cellStyle name="Navadno 7 2" xfId="105" xr:uid="{00000000-0005-0000-0000-000081000000}"/>
    <cellStyle name="Navadno 7 3" xfId="146" xr:uid="{00000000-0005-0000-0000-000082000000}"/>
    <cellStyle name="Navadno 8" xfId="51" xr:uid="{00000000-0005-0000-0000-000083000000}"/>
    <cellStyle name="Navadno 8 2" xfId="106" xr:uid="{00000000-0005-0000-0000-000084000000}"/>
    <cellStyle name="Navadno 8 3" xfId="147" xr:uid="{00000000-0005-0000-0000-000085000000}"/>
    <cellStyle name="Navadno 9" xfId="52" xr:uid="{00000000-0005-0000-0000-000086000000}"/>
    <cellStyle name="Navadno 9 2" xfId="107" xr:uid="{00000000-0005-0000-0000-000087000000}"/>
    <cellStyle name="Navadno 9 3" xfId="148" xr:uid="{00000000-0005-0000-0000-000088000000}"/>
    <cellStyle name="Navadno_KAMINI" xfId="151" xr:uid="{00000000-0005-0000-0000-000089000000}"/>
    <cellStyle name="Navadno_SEKANCI" xfId="159" xr:uid="{D8F5F74F-EFC7-4289-9984-8F7DC51157BB}"/>
    <cellStyle name="Nevtralno 2" xfId="53" xr:uid="{00000000-0005-0000-0000-00008A000000}"/>
    <cellStyle name="Normal_Sheet1" xfId="5" xr:uid="{00000000-0005-0000-0000-00008B000000}"/>
    <cellStyle name="Normal_Sheet7" xfId="2" xr:uid="{00000000-0005-0000-0000-00008C000000}"/>
    <cellStyle name="Odstotek" xfId="152" builtinId="5"/>
    <cellStyle name="Odstotek 2" xfId="54" xr:uid="{00000000-0005-0000-0000-00008E000000}"/>
    <cellStyle name="Poudarek1 2" xfId="55" xr:uid="{00000000-0005-0000-0000-00008F000000}"/>
    <cellStyle name="Prozent 2" xfId="56" xr:uid="{00000000-0005-0000-0000-000090000000}"/>
    <cellStyle name="Prozent 2 2" xfId="57" xr:uid="{00000000-0005-0000-0000-000091000000}"/>
    <cellStyle name="Računanje 2" xfId="58" xr:uid="{00000000-0005-0000-0000-000092000000}"/>
    <cellStyle name="Standard 2" xfId="59" xr:uid="{00000000-0005-0000-0000-000093000000}"/>
    <cellStyle name="Standard 2 2" xfId="60" xr:uid="{00000000-0005-0000-0000-000094000000}"/>
    <cellStyle name="Standard 3" xfId="61" xr:uid="{00000000-0005-0000-0000-000095000000}"/>
    <cellStyle name="Standard_DB_Auszug_Justus_von_Sonntag" xfId="62" xr:uid="{00000000-0005-0000-0000-000096000000}"/>
    <cellStyle name="Vejica" xfId="1" builtinId="3"/>
    <cellStyle name="Vejica 2" xfId="63" xr:uid="{00000000-0005-0000-0000-000098000000}"/>
    <cellStyle name="Vejica 2 2" xfId="158" xr:uid="{00000000-0005-0000-0000-0000C9000000}"/>
    <cellStyle name="Vejica 2 2 2" xfId="169" xr:uid="{00000000-0005-0000-0000-0000C9000000}"/>
    <cellStyle name="Vejica 2 3" xfId="163" xr:uid="{00000000-0005-0000-0000-000098000000}"/>
    <cellStyle name="Vejica 3" xfId="4" xr:uid="{00000000-0005-0000-0000-000099000000}"/>
    <cellStyle name="Vejica 3 2" xfId="161" xr:uid="{00000000-0005-0000-0000-000099000000}"/>
    <cellStyle name="Vejica 4" xfId="154" xr:uid="{58A03AED-8317-413A-B22F-37540659353A}"/>
    <cellStyle name="Vejica 4 2" xfId="165" xr:uid="{58A03AED-8317-413A-B22F-37540659353A}"/>
    <cellStyle name="Vejica 5" xfId="157" xr:uid="{00000000-0005-0000-0000-0000C8000000}"/>
    <cellStyle name="Vejica 5 2" xfId="168" xr:uid="{00000000-0005-0000-0000-0000C8000000}"/>
    <cellStyle name="Vejica 6" xfId="160"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Normal="100" workbookViewId="0">
      <selection activeCell="A2" sqref="A2:K2"/>
    </sheetView>
  </sheetViews>
  <sheetFormatPr defaultRowHeight="15" x14ac:dyDescent="0.25"/>
  <cols>
    <col min="1" max="1" width="6.140625" customWidth="1"/>
    <col min="6" max="6" width="5.85546875" customWidth="1"/>
    <col min="7" max="8" width="7.5703125" customWidth="1"/>
    <col min="9" max="9" width="7.42578125" customWidth="1"/>
    <col min="10" max="10" width="5.28515625" customWidth="1"/>
  </cols>
  <sheetData>
    <row r="1" spans="1:11" s="18" customFormat="1" ht="54" customHeight="1" x14ac:dyDescent="0.25">
      <c r="A1" s="167" t="s">
        <v>64</v>
      </c>
      <c r="B1" s="167"/>
      <c r="C1" s="167"/>
      <c r="D1" s="167"/>
      <c r="E1" s="167"/>
      <c r="F1" s="167"/>
      <c r="G1" s="167"/>
      <c r="H1" s="167"/>
      <c r="I1" s="167"/>
      <c r="J1" s="167"/>
      <c r="K1" s="167"/>
    </row>
    <row r="2" spans="1:11" ht="48.75" customHeight="1" x14ac:dyDescent="0.25">
      <c r="A2" s="172" t="s">
        <v>843</v>
      </c>
      <c r="B2" s="172"/>
      <c r="C2" s="172"/>
      <c r="D2" s="172"/>
      <c r="E2" s="172"/>
      <c r="F2" s="172"/>
      <c r="G2" s="172"/>
      <c r="H2" s="172"/>
      <c r="I2" s="172"/>
      <c r="J2" s="172"/>
      <c r="K2" s="172"/>
    </row>
    <row r="3" spans="1:11" s="1" customFormat="1" ht="14.25" x14ac:dyDescent="0.2">
      <c r="A3" s="168" t="s">
        <v>841</v>
      </c>
      <c r="B3" s="168"/>
      <c r="C3" s="168"/>
      <c r="D3" s="168"/>
      <c r="E3" s="168"/>
      <c r="F3" s="168"/>
      <c r="G3" s="168"/>
      <c r="H3" s="168"/>
      <c r="I3" s="168"/>
      <c r="J3" s="168"/>
      <c r="K3" s="168"/>
    </row>
    <row r="4" spans="1:11" x14ac:dyDescent="0.25">
      <c r="A4" s="1"/>
      <c r="B4" s="1"/>
      <c r="C4" s="1"/>
      <c r="D4" s="1"/>
      <c r="E4" s="1"/>
      <c r="F4" s="1"/>
      <c r="G4" s="1"/>
      <c r="H4" s="1"/>
      <c r="I4" s="1"/>
      <c r="J4" s="2"/>
      <c r="K4" s="2"/>
    </row>
    <row r="5" spans="1:11" s="21" customFormat="1" ht="210" customHeight="1" x14ac:dyDescent="0.25">
      <c r="A5" s="173" t="s">
        <v>840</v>
      </c>
      <c r="B5" s="173"/>
      <c r="C5" s="173"/>
      <c r="D5" s="173"/>
      <c r="E5" s="173"/>
      <c r="F5" s="173"/>
      <c r="G5" s="173"/>
      <c r="H5" s="173"/>
      <c r="I5" s="173"/>
      <c r="J5" s="173"/>
      <c r="K5" s="173"/>
    </row>
    <row r="6" spans="1:11" ht="12" customHeight="1" x14ac:dyDescent="0.25">
      <c r="B6" s="3"/>
      <c r="C6" s="3"/>
      <c r="D6" s="3"/>
      <c r="E6" s="3"/>
      <c r="F6" s="3"/>
      <c r="G6" s="3"/>
      <c r="H6" s="3"/>
      <c r="I6" s="3"/>
      <c r="J6" s="3"/>
    </row>
    <row r="7" spans="1:11" ht="18" x14ac:dyDescent="0.25">
      <c r="A7" s="174" t="s">
        <v>22</v>
      </c>
      <c r="B7" s="174"/>
      <c r="C7" s="174"/>
      <c r="D7" s="174"/>
      <c r="E7" s="174"/>
      <c r="F7" s="174"/>
      <c r="G7" s="174"/>
      <c r="H7" s="174"/>
      <c r="I7" s="174"/>
      <c r="J7" s="174"/>
      <c r="K7" s="174"/>
    </row>
    <row r="8" spans="1:11" ht="24.75" customHeight="1" x14ac:dyDescent="0.25">
      <c r="A8" s="170" t="s">
        <v>65</v>
      </c>
      <c r="B8" s="170"/>
      <c r="C8" s="170"/>
      <c r="D8" s="170"/>
      <c r="E8" s="170"/>
      <c r="F8" s="170"/>
      <c r="G8" s="170"/>
      <c r="H8" s="170"/>
      <c r="I8" s="170"/>
      <c r="J8" s="170"/>
      <c r="K8" s="170"/>
    </row>
    <row r="9" spans="1:11" ht="47.25" customHeight="1" x14ac:dyDescent="0.25">
      <c r="A9" s="176" t="s">
        <v>23</v>
      </c>
      <c r="B9" s="176"/>
      <c r="C9" s="176"/>
      <c r="D9" s="176"/>
      <c r="E9" s="176"/>
      <c r="F9" s="176"/>
      <c r="G9" s="176"/>
      <c r="H9" s="176"/>
      <c r="I9" s="176"/>
      <c r="J9" s="176"/>
      <c r="K9" s="176"/>
    </row>
    <row r="10" spans="1:11" ht="10.5" customHeight="1" x14ac:dyDescent="0.25">
      <c r="A10" s="1"/>
      <c r="B10" s="1"/>
      <c r="C10" s="1"/>
      <c r="D10" s="1"/>
      <c r="E10" s="1"/>
      <c r="F10" s="1"/>
      <c r="G10" s="1"/>
      <c r="H10" s="1"/>
      <c r="I10" s="1"/>
      <c r="J10" s="1"/>
      <c r="K10" s="1"/>
    </row>
    <row r="11" spans="1:11" ht="21" customHeight="1" x14ac:dyDescent="0.25">
      <c r="A11" s="177" t="s">
        <v>348</v>
      </c>
      <c r="B11" s="177"/>
      <c r="C11" s="177"/>
      <c r="D11" s="177"/>
      <c r="E11" s="177"/>
      <c r="F11" s="177"/>
      <c r="G11" s="177"/>
      <c r="H11" s="177"/>
      <c r="I11" s="177"/>
      <c r="J11" s="177"/>
      <c r="K11" s="177"/>
    </row>
    <row r="12" spans="1:11" ht="7.5" customHeight="1" x14ac:dyDescent="0.25">
      <c r="A12" s="178"/>
      <c r="B12" s="178"/>
      <c r="C12" s="178"/>
      <c r="D12" s="178"/>
      <c r="E12" s="178"/>
      <c r="F12" s="178"/>
      <c r="G12" s="178"/>
      <c r="H12" s="178"/>
      <c r="I12" s="178"/>
      <c r="J12" s="178"/>
      <c r="K12" s="178"/>
    </row>
    <row r="13" spans="1:11" s="9" customFormat="1" x14ac:dyDescent="0.25">
      <c r="A13" s="19" t="s">
        <v>344</v>
      </c>
      <c r="B13" s="19"/>
      <c r="C13" s="19"/>
      <c r="D13" s="19"/>
      <c r="E13" s="19"/>
      <c r="F13" s="19"/>
      <c r="G13" s="19"/>
      <c r="H13" s="19"/>
      <c r="I13" s="19"/>
      <c r="J13" s="19"/>
      <c r="K13" s="19"/>
    </row>
    <row r="14" spans="1:11" ht="8.25" customHeight="1" x14ac:dyDescent="0.25">
      <c r="A14" s="170" t="s">
        <v>59</v>
      </c>
      <c r="B14" s="170"/>
      <c r="C14" s="170"/>
      <c r="D14" s="170"/>
      <c r="E14" s="170"/>
      <c r="F14" s="170"/>
      <c r="G14" s="170"/>
      <c r="H14" s="170"/>
      <c r="I14" s="170"/>
      <c r="J14" s="170"/>
      <c r="K14" s="170"/>
    </row>
    <row r="15" spans="1:11" ht="8.25" customHeight="1" x14ac:dyDescent="0.25">
      <c r="A15" s="171"/>
      <c r="B15" s="171"/>
      <c r="C15" s="171"/>
      <c r="D15" s="171"/>
      <c r="E15" s="171"/>
      <c r="F15" s="171"/>
      <c r="G15" s="171"/>
      <c r="H15" s="171"/>
      <c r="I15" s="171"/>
      <c r="J15" s="171"/>
      <c r="K15" s="171"/>
    </row>
    <row r="16" spans="1:11" ht="13.5" customHeight="1" x14ac:dyDescent="0.25">
      <c r="A16" s="170" t="s">
        <v>24</v>
      </c>
      <c r="B16" s="170"/>
      <c r="C16" s="170"/>
      <c r="D16" s="170"/>
      <c r="E16" s="170"/>
      <c r="F16" s="170"/>
      <c r="G16" s="170"/>
      <c r="H16" s="170"/>
      <c r="I16" s="170"/>
      <c r="J16" s="170"/>
      <c r="K16" s="170"/>
    </row>
    <row r="17" spans="1:11" ht="13.5" customHeight="1" x14ac:dyDescent="0.25">
      <c r="A17" s="171"/>
      <c r="B17" s="171"/>
      <c r="C17" s="171"/>
      <c r="D17" s="171"/>
      <c r="E17" s="171"/>
      <c r="F17" s="171"/>
      <c r="G17" s="171"/>
      <c r="H17" s="171"/>
      <c r="I17" s="171"/>
      <c r="J17" s="171"/>
      <c r="K17" s="171"/>
    </row>
    <row r="18" spans="1:11" ht="13.5" customHeight="1" x14ac:dyDescent="0.25">
      <c r="A18" s="170" t="s">
        <v>25</v>
      </c>
      <c r="B18" s="170"/>
      <c r="C18" s="170"/>
      <c r="D18" s="170"/>
      <c r="E18" s="170"/>
      <c r="F18" s="170"/>
      <c r="G18" s="170"/>
      <c r="H18" s="170"/>
      <c r="I18" s="170"/>
      <c r="J18" s="170"/>
      <c r="K18" s="170"/>
    </row>
    <row r="19" spans="1:11" ht="13.5" customHeight="1" x14ac:dyDescent="0.25">
      <c r="A19" s="171"/>
      <c r="B19" s="171"/>
      <c r="C19" s="171"/>
      <c r="D19" s="171"/>
      <c r="E19" s="171"/>
      <c r="F19" s="171"/>
      <c r="G19" s="171"/>
      <c r="H19" s="171"/>
      <c r="I19" s="171"/>
      <c r="J19" s="171"/>
      <c r="K19" s="171"/>
    </row>
    <row r="20" spans="1:11" s="101" customFormat="1" ht="46.5" customHeight="1" x14ac:dyDescent="0.25">
      <c r="A20" s="169" t="s">
        <v>347</v>
      </c>
      <c r="B20" s="169"/>
      <c r="C20" s="169"/>
      <c r="D20" s="169"/>
      <c r="E20" s="169"/>
      <c r="F20" s="169"/>
      <c r="G20" s="169"/>
      <c r="H20" s="169"/>
      <c r="I20" s="169"/>
      <c r="J20" s="169"/>
      <c r="K20" s="169"/>
    </row>
    <row r="21" spans="1:11" ht="9.75" customHeight="1" x14ac:dyDescent="0.25">
      <c r="A21" s="4"/>
      <c r="B21" s="4"/>
      <c r="C21" s="4"/>
      <c r="D21" s="4"/>
      <c r="E21" s="4"/>
      <c r="F21" s="4"/>
      <c r="G21" s="4"/>
      <c r="H21" s="4"/>
      <c r="I21" s="4"/>
      <c r="J21" s="4"/>
      <c r="K21" s="4"/>
    </row>
    <row r="22" spans="1:11" s="9" customFormat="1" ht="15" customHeight="1" x14ac:dyDescent="0.25">
      <c r="A22" s="19" t="s">
        <v>345</v>
      </c>
      <c r="B22" s="19"/>
      <c r="C22" s="19"/>
      <c r="D22" s="19"/>
      <c r="E22" s="19"/>
      <c r="F22" s="19"/>
      <c r="G22" s="19"/>
      <c r="H22" s="19"/>
      <c r="I22" s="19"/>
      <c r="J22" s="15"/>
      <c r="K22" s="15"/>
    </row>
    <row r="23" spans="1:11" s="9" customFormat="1" ht="15" customHeight="1" x14ac:dyDescent="0.25">
      <c r="A23" s="19" t="s">
        <v>346</v>
      </c>
      <c r="B23" s="19"/>
      <c r="C23" s="19"/>
      <c r="D23" s="19"/>
      <c r="E23" s="19"/>
      <c r="F23" s="19"/>
      <c r="G23" s="19"/>
      <c r="H23" s="19"/>
      <c r="I23" s="19"/>
      <c r="J23" s="19"/>
      <c r="K23" s="15"/>
    </row>
    <row r="24" spans="1:11" s="9" customFormat="1" ht="15" customHeight="1" x14ac:dyDescent="0.25">
      <c r="A24" s="19" t="s">
        <v>444</v>
      </c>
      <c r="B24" s="19"/>
      <c r="C24" s="19"/>
      <c r="D24" s="19"/>
      <c r="E24" s="19"/>
      <c r="F24" s="19"/>
      <c r="G24" s="19"/>
      <c r="H24" s="19"/>
      <c r="I24" s="19"/>
      <c r="J24" s="19"/>
      <c r="K24" s="15"/>
    </row>
    <row r="25" spans="1:11" s="66" customFormat="1" ht="15" customHeight="1" x14ac:dyDescent="0.25">
      <c r="A25" s="19" t="s">
        <v>554</v>
      </c>
      <c r="B25" s="19"/>
      <c r="C25" s="19"/>
      <c r="D25" s="19"/>
      <c r="E25" s="19"/>
      <c r="F25" s="19"/>
      <c r="G25" s="19"/>
      <c r="H25" s="19"/>
      <c r="I25" s="19"/>
      <c r="J25" s="19"/>
      <c r="K25" s="69"/>
    </row>
    <row r="26" spans="1:11" s="9" customFormat="1" ht="55.5" customHeight="1" x14ac:dyDescent="0.25">
      <c r="A26" s="169" t="s">
        <v>763</v>
      </c>
      <c r="B26" s="169"/>
      <c r="C26" s="169"/>
      <c r="D26" s="169"/>
      <c r="E26" s="169"/>
      <c r="F26" s="169"/>
      <c r="G26" s="169"/>
      <c r="H26" s="169"/>
      <c r="I26" s="169"/>
      <c r="J26" s="169"/>
      <c r="K26" s="169"/>
    </row>
    <row r="27" spans="1:11" s="9" customFormat="1" x14ac:dyDescent="0.25">
      <c r="A27" s="15"/>
      <c r="B27" s="15"/>
      <c r="C27" s="15"/>
      <c r="D27" s="15"/>
      <c r="E27" s="15"/>
      <c r="F27" s="15"/>
      <c r="G27" s="15"/>
      <c r="H27" s="15"/>
      <c r="I27" s="15"/>
      <c r="J27" s="15"/>
      <c r="K27" s="15"/>
    </row>
    <row r="28" spans="1:11" ht="19.5" customHeight="1" x14ac:dyDescent="0.25">
      <c r="A28" s="175" t="s">
        <v>26</v>
      </c>
      <c r="B28" s="175"/>
      <c r="C28" s="175"/>
      <c r="D28" s="175"/>
      <c r="E28" s="175"/>
      <c r="F28" s="175"/>
      <c r="G28" s="175"/>
      <c r="H28" s="175"/>
      <c r="I28" s="175"/>
      <c r="J28" s="175"/>
      <c r="K28" s="175"/>
    </row>
    <row r="29" spans="1:11" x14ac:dyDescent="0.25">
      <c r="A29" s="4"/>
      <c r="B29" s="4"/>
      <c r="C29" s="4"/>
      <c r="D29" s="4"/>
      <c r="E29" s="4"/>
      <c r="F29" s="4"/>
      <c r="G29" s="4"/>
      <c r="H29" s="4"/>
      <c r="I29" s="4"/>
      <c r="J29" s="4"/>
      <c r="K29" s="4" t="s">
        <v>60</v>
      </c>
    </row>
  </sheetData>
  <mergeCells count="14">
    <mergeCell ref="A28:K28"/>
    <mergeCell ref="A9:K9"/>
    <mergeCell ref="A11:K12"/>
    <mergeCell ref="A14:K15"/>
    <mergeCell ref="A16:K17"/>
    <mergeCell ref="A20:K20"/>
    <mergeCell ref="A1:K1"/>
    <mergeCell ref="A3:K3"/>
    <mergeCell ref="A26:K26"/>
    <mergeCell ref="A18:K19"/>
    <mergeCell ref="A8:K8"/>
    <mergeCell ref="A2:K2"/>
    <mergeCell ref="A5:K5"/>
    <mergeCell ref="A7:K7"/>
  </mergeCells>
  <pageMargins left="0.98425196850393704" right="0.39370078740157483"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49"/>
  <sheetViews>
    <sheetView zoomScale="90" zoomScaleNormal="90" workbookViewId="0">
      <pane ySplit="5" topLeftCell="A6" activePane="bottomLeft" state="frozen"/>
      <selection pane="bottomLeft" activeCell="A113" sqref="A113:XFD113"/>
    </sheetView>
  </sheetViews>
  <sheetFormatPr defaultRowHeight="15" x14ac:dyDescent="0.25"/>
  <cols>
    <col min="1" max="2" width="29.7109375" customWidth="1"/>
    <col min="3" max="3" width="13.7109375" customWidth="1"/>
    <col min="4" max="4" width="17.42578125" style="117" customWidth="1"/>
    <col min="5" max="5" width="18.140625" style="117" customWidth="1"/>
    <col min="6" max="6" width="18.28515625" style="117" customWidth="1"/>
    <col min="7" max="7" width="13.7109375" style="117" customWidth="1"/>
    <col min="8" max="10" width="18.7109375" customWidth="1"/>
    <col min="11" max="11" width="16" customWidth="1"/>
    <col min="15" max="15" width="20.85546875" customWidth="1"/>
  </cols>
  <sheetData>
    <row r="1" spans="1:41" s="9" customFormat="1" x14ac:dyDescent="0.25">
      <c r="D1" s="117"/>
      <c r="E1" s="117"/>
      <c r="F1" s="117"/>
      <c r="G1" s="117"/>
    </row>
    <row r="2" spans="1:41" s="9" customFormat="1" ht="26.25" customHeight="1" x14ac:dyDescent="0.25">
      <c r="A2" s="172" t="s">
        <v>349</v>
      </c>
      <c r="B2" s="172"/>
      <c r="C2" s="172"/>
      <c r="D2" s="172"/>
      <c r="E2" s="172"/>
      <c r="F2" s="172"/>
      <c r="G2" s="172"/>
      <c r="H2" s="17"/>
      <c r="I2" s="17"/>
      <c r="J2" s="17"/>
      <c r="K2" s="17"/>
      <c r="L2" s="16"/>
      <c r="M2" s="16"/>
      <c r="N2" s="1"/>
    </row>
    <row r="3" spans="1:41" s="9" customFormat="1" ht="45.75" customHeight="1" x14ac:dyDescent="0.25">
      <c r="A3" s="179" t="s">
        <v>445</v>
      </c>
      <c r="B3" s="180"/>
      <c r="C3" s="180"/>
      <c r="D3" s="180"/>
      <c r="E3" s="180"/>
      <c r="F3" s="180"/>
      <c r="G3" s="180"/>
      <c r="H3" s="17"/>
      <c r="I3" s="17"/>
      <c r="J3" s="17"/>
      <c r="K3" s="17"/>
      <c r="L3" s="16"/>
      <c r="M3" s="16"/>
      <c r="N3" s="1"/>
    </row>
    <row r="5" spans="1:41" ht="70.5" customHeight="1" x14ac:dyDescent="0.25">
      <c r="A5" s="11" t="s">
        <v>0</v>
      </c>
      <c r="B5" s="11" t="s">
        <v>1</v>
      </c>
      <c r="C5" s="11" t="s">
        <v>62</v>
      </c>
      <c r="D5" s="123" t="s">
        <v>561</v>
      </c>
      <c r="E5" s="123" t="s">
        <v>494</v>
      </c>
      <c r="F5" s="123" t="s">
        <v>495</v>
      </c>
      <c r="G5" s="119" t="s">
        <v>496</v>
      </c>
    </row>
    <row r="6" spans="1:41" ht="25.5" customHeight="1" x14ac:dyDescent="0.25">
      <c r="A6" s="53" t="s">
        <v>648</v>
      </c>
      <c r="B6" s="53" t="s">
        <v>649</v>
      </c>
      <c r="C6" s="105">
        <v>20</v>
      </c>
      <c r="D6" s="121">
        <v>80</v>
      </c>
      <c r="E6" s="125">
        <v>105</v>
      </c>
      <c r="F6" s="125">
        <v>9</v>
      </c>
      <c r="G6" s="120">
        <f t="shared" ref="G6:G37" si="0">45*C6*(1-2.7/C6)</f>
        <v>778.5</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row>
    <row r="7" spans="1:41" s="9" customFormat="1" ht="25.5" customHeight="1" x14ac:dyDescent="0.25">
      <c r="A7" s="53" t="s">
        <v>648</v>
      </c>
      <c r="B7" s="53" t="s">
        <v>650</v>
      </c>
      <c r="C7" s="105">
        <v>30</v>
      </c>
      <c r="D7" s="121">
        <v>79</v>
      </c>
      <c r="E7" s="125">
        <v>112</v>
      </c>
      <c r="F7" s="125">
        <v>15</v>
      </c>
      <c r="G7" s="120">
        <f t="shared" si="0"/>
        <v>1228.5</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1:41" ht="25.5" customHeight="1" x14ac:dyDescent="0.25">
      <c r="A8" s="53" t="s">
        <v>2</v>
      </c>
      <c r="B8" s="53" t="s">
        <v>804</v>
      </c>
      <c r="C8" s="105">
        <v>35</v>
      </c>
      <c r="D8" s="165">
        <v>78</v>
      </c>
      <c r="E8" s="166">
        <v>248</v>
      </c>
      <c r="F8" s="166">
        <v>13</v>
      </c>
      <c r="G8" s="120">
        <f t="shared" si="0"/>
        <v>1453.5</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row>
    <row r="9" spans="1:41" ht="25.5" customHeight="1" x14ac:dyDescent="0.25">
      <c r="A9" s="53" t="s">
        <v>2</v>
      </c>
      <c r="B9" s="110" t="s">
        <v>3</v>
      </c>
      <c r="C9" s="105">
        <v>15</v>
      </c>
      <c r="D9" s="124">
        <v>80</v>
      </c>
      <c r="E9" s="124">
        <v>237</v>
      </c>
      <c r="F9" s="124">
        <v>13</v>
      </c>
      <c r="G9" s="120">
        <f t="shared" si="0"/>
        <v>553.5</v>
      </c>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s="101" customFormat="1" ht="25.5" customHeight="1" x14ac:dyDescent="0.25">
      <c r="A10" s="53" t="s">
        <v>2</v>
      </c>
      <c r="B10" s="110" t="s">
        <v>43</v>
      </c>
      <c r="C10" s="105">
        <v>20</v>
      </c>
      <c r="D10" s="124">
        <v>79</v>
      </c>
      <c r="E10" s="124">
        <v>163</v>
      </c>
      <c r="F10" s="124">
        <v>16</v>
      </c>
      <c r="G10" s="120">
        <f t="shared" si="0"/>
        <v>778.5</v>
      </c>
    </row>
    <row r="11" spans="1:41" s="9" customFormat="1" ht="25.5" customHeight="1" x14ac:dyDescent="0.25">
      <c r="A11" s="53" t="s">
        <v>2</v>
      </c>
      <c r="B11" s="110" t="s">
        <v>4</v>
      </c>
      <c r="C11" s="105">
        <v>25</v>
      </c>
      <c r="D11" s="124">
        <v>81</v>
      </c>
      <c r="E11" s="124">
        <v>181</v>
      </c>
      <c r="F11" s="124">
        <v>14</v>
      </c>
      <c r="G11" s="120">
        <f t="shared" si="0"/>
        <v>1003.5</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row>
    <row r="12" spans="1:41" s="101" customFormat="1" ht="25.5" customHeight="1" x14ac:dyDescent="0.25">
      <c r="A12" s="53" t="s">
        <v>2</v>
      </c>
      <c r="B12" s="110" t="s">
        <v>5</v>
      </c>
      <c r="C12" s="105">
        <v>30</v>
      </c>
      <c r="D12" s="124">
        <v>80</v>
      </c>
      <c r="E12" s="124">
        <v>39</v>
      </c>
      <c r="F12" s="124">
        <v>14</v>
      </c>
      <c r="G12" s="120">
        <f t="shared" si="0"/>
        <v>1228.5</v>
      </c>
    </row>
    <row r="13" spans="1:41" s="101" customFormat="1" ht="25.5" customHeight="1" x14ac:dyDescent="0.25">
      <c r="A13" s="53" t="s">
        <v>2</v>
      </c>
      <c r="B13" s="110" t="s">
        <v>589</v>
      </c>
      <c r="C13" s="105">
        <v>40</v>
      </c>
      <c r="D13" s="124">
        <v>79</v>
      </c>
      <c r="E13" s="124">
        <v>129</v>
      </c>
      <c r="F13" s="124">
        <v>13</v>
      </c>
      <c r="G13" s="120">
        <f t="shared" si="0"/>
        <v>1678.5</v>
      </c>
    </row>
    <row r="14" spans="1:41" s="101" customFormat="1" ht="24.95" customHeight="1" x14ac:dyDescent="0.25">
      <c r="A14" s="53" t="s">
        <v>2</v>
      </c>
      <c r="B14" s="53" t="s">
        <v>743</v>
      </c>
      <c r="C14" s="105">
        <v>49</v>
      </c>
      <c r="D14" s="121">
        <v>80</v>
      </c>
      <c r="E14" s="125">
        <v>170</v>
      </c>
      <c r="F14" s="125">
        <v>13</v>
      </c>
      <c r="G14" s="120">
        <f t="shared" si="0"/>
        <v>2083.5</v>
      </c>
      <c r="H14" s="25"/>
      <c r="I14" s="10"/>
    </row>
    <row r="15" spans="1:41" s="24" customFormat="1" ht="24.95" customHeight="1" x14ac:dyDescent="0.25">
      <c r="A15" s="53" t="s">
        <v>2</v>
      </c>
      <c r="B15" s="110" t="s">
        <v>44</v>
      </c>
      <c r="C15" s="105">
        <v>70</v>
      </c>
      <c r="D15" s="124">
        <v>80</v>
      </c>
      <c r="E15" s="124">
        <v>285</v>
      </c>
      <c r="F15" s="124">
        <v>12</v>
      </c>
      <c r="G15" s="120">
        <f t="shared" si="0"/>
        <v>3028.5</v>
      </c>
      <c r="H15" s="25"/>
      <c r="I15" s="10"/>
    </row>
    <row r="16" spans="1:41" s="24" customFormat="1" ht="24.95" customHeight="1" x14ac:dyDescent="0.25">
      <c r="A16" s="53" t="s">
        <v>446</v>
      </c>
      <c r="B16" s="53" t="s">
        <v>679</v>
      </c>
      <c r="C16" s="105">
        <v>21</v>
      </c>
      <c r="D16" s="121">
        <v>79</v>
      </c>
      <c r="E16" s="125">
        <v>218</v>
      </c>
      <c r="F16" s="125">
        <v>12</v>
      </c>
      <c r="G16" s="120">
        <f t="shared" si="0"/>
        <v>823.5</v>
      </c>
      <c r="H16" s="25"/>
      <c r="I16" s="10"/>
    </row>
    <row r="17" spans="1:13" ht="24.95" customHeight="1" x14ac:dyDescent="0.25">
      <c r="A17" s="53" t="s">
        <v>446</v>
      </c>
      <c r="B17" s="53" t="s">
        <v>676</v>
      </c>
      <c r="C17" s="105">
        <v>20</v>
      </c>
      <c r="D17" s="121">
        <v>79</v>
      </c>
      <c r="E17" s="125">
        <v>308</v>
      </c>
      <c r="F17" s="125">
        <v>14</v>
      </c>
      <c r="G17" s="120">
        <f t="shared" si="0"/>
        <v>778.5</v>
      </c>
      <c r="H17" s="29"/>
    </row>
    <row r="18" spans="1:13" s="41" customFormat="1" ht="24.95" customHeight="1" x14ac:dyDescent="0.25">
      <c r="A18" s="38" t="s">
        <v>446</v>
      </c>
      <c r="B18" s="110" t="s">
        <v>586</v>
      </c>
      <c r="C18" s="105">
        <v>25</v>
      </c>
      <c r="D18" s="124">
        <v>80</v>
      </c>
      <c r="E18" s="124">
        <v>233</v>
      </c>
      <c r="F18" s="124">
        <v>14</v>
      </c>
      <c r="G18" s="120">
        <f t="shared" si="0"/>
        <v>1003.5</v>
      </c>
      <c r="H18" s="39"/>
      <c r="I18" s="27"/>
      <c r="J18" s="27"/>
      <c r="K18" s="27"/>
      <c r="L18" s="27"/>
      <c r="M18" s="27"/>
    </row>
    <row r="19" spans="1:13" ht="24.95" customHeight="1" x14ac:dyDescent="0.25">
      <c r="A19" s="38" t="s">
        <v>446</v>
      </c>
      <c r="B19" s="38" t="s">
        <v>447</v>
      </c>
      <c r="C19" s="26">
        <v>25</v>
      </c>
      <c r="D19" s="121">
        <v>80</v>
      </c>
      <c r="E19" s="121">
        <v>147</v>
      </c>
      <c r="F19" s="121">
        <v>16</v>
      </c>
      <c r="G19" s="120">
        <f t="shared" si="0"/>
        <v>1003.5</v>
      </c>
      <c r="H19" s="101"/>
      <c r="I19" s="101"/>
    </row>
    <row r="20" spans="1:13" s="101" customFormat="1" ht="24.95" customHeight="1" x14ac:dyDescent="0.25">
      <c r="A20" s="38" t="s">
        <v>446</v>
      </c>
      <c r="B20" s="110" t="s">
        <v>587</v>
      </c>
      <c r="C20" s="105">
        <v>30</v>
      </c>
      <c r="D20" s="124">
        <v>80</v>
      </c>
      <c r="E20" s="124">
        <v>226</v>
      </c>
      <c r="F20" s="124">
        <v>16</v>
      </c>
      <c r="G20" s="120">
        <f t="shared" si="0"/>
        <v>1228.5</v>
      </c>
    </row>
    <row r="21" spans="1:13" s="101" customFormat="1" ht="24.95" customHeight="1" x14ac:dyDescent="0.25">
      <c r="A21" s="38" t="s">
        <v>446</v>
      </c>
      <c r="B21" s="38" t="s">
        <v>448</v>
      </c>
      <c r="C21" s="26">
        <v>30</v>
      </c>
      <c r="D21" s="121">
        <v>80</v>
      </c>
      <c r="E21" s="121">
        <v>164</v>
      </c>
      <c r="F21" s="121">
        <v>9</v>
      </c>
      <c r="G21" s="120">
        <f t="shared" si="0"/>
        <v>1228.5</v>
      </c>
    </row>
    <row r="22" spans="1:13" ht="24.95" customHeight="1" x14ac:dyDescent="0.25">
      <c r="A22" s="38" t="s">
        <v>446</v>
      </c>
      <c r="B22" s="110" t="s">
        <v>588</v>
      </c>
      <c r="C22" s="105">
        <v>35</v>
      </c>
      <c r="D22" s="124">
        <v>80</v>
      </c>
      <c r="E22" s="124">
        <v>219</v>
      </c>
      <c r="F22" s="124">
        <v>18</v>
      </c>
      <c r="G22" s="120">
        <f t="shared" si="0"/>
        <v>1453.5</v>
      </c>
      <c r="H22" s="101"/>
      <c r="I22" s="101"/>
    </row>
    <row r="23" spans="1:13" ht="24.95" customHeight="1" x14ac:dyDescent="0.25">
      <c r="A23" s="38" t="s">
        <v>446</v>
      </c>
      <c r="B23" s="38" t="s">
        <v>449</v>
      </c>
      <c r="C23" s="26">
        <v>35</v>
      </c>
      <c r="D23" s="121">
        <v>80</v>
      </c>
      <c r="E23" s="121">
        <v>164</v>
      </c>
      <c r="F23" s="121">
        <v>9</v>
      </c>
      <c r="G23" s="120">
        <f t="shared" si="0"/>
        <v>1453.5</v>
      </c>
      <c r="H23" s="101"/>
      <c r="I23" s="101"/>
    </row>
    <row r="24" spans="1:13" s="101" customFormat="1" ht="24.95" customHeight="1" x14ac:dyDescent="0.25">
      <c r="A24" s="53" t="s">
        <v>446</v>
      </c>
      <c r="B24" s="53" t="s">
        <v>680</v>
      </c>
      <c r="C24" s="105">
        <v>43</v>
      </c>
      <c r="D24" s="121">
        <v>79</v>
      </c>
      <c r="E24" s="125">
        <v>208</v>
      </c>
      <c r="F24" s="125">
        <v>12</v>
      </c>
      <c r="G24" s="120">
        <f t="shared" si="0"/>
        <v>1813.5</v>
      </c>
    </row>
    <row r="25" spans="1:13" s="101" customFormat="1" ht="24.95" customHeight="1" x14ac:dyDescent="0.25">
      <c r="A25" s="53" t="s">
        <v>446</v>
      </c>
      <c r="B25" s="53" t="s">
        <v>677</v>
      </c>
      <c r="C25" s="105">
        <v>44</v>
      </c>
      <c r="D25" s="121">
        <v>79</v>
      </c>
      <c r="E25" s="125">
        <v>243</v>
      </c>
      <c r="F25" s="125">
        <v>15</v>
      </c>
      <c r="G25" s="120">
        <f t="shared" si="0"/>
        <v>1858.5</v>
      </c>
    </row>
    <row r="26" spans="1:13" s="101" customFormat="1" ht="24.95" customHeight="1" x14ac:dyDescent="0.25">
      <c r="A26" s="53" t="s">
        <v>446</v>
      </c>
      <c r="B26" s="53" t="s">
        <v>681</v>
      </c>
      <c r="C26" s="105">
        <v>54</v>
      </c>
      <c r="D26" s="121">
        <v>79</v>
      </c>
      <c r="E26" s="125">
        <v>151</v>
      </c>
      <c r="F26" s="125">
        <v>14</v>
      </c>
      <c r="G26" s="120">
        <f t="shared" si="0"/>
        <v>2308.5</v>
      </c>
    </row>
    <row r="27" spans="1:13" ht="24.95" customHeight="1" x14ac:dyDescent="0.25">
      <c r="A27" s="53" t="s">
        <v>446</v>
      </c>
      <c r="B27" s="53" t="s">
        <v>678</v>
      </c>
      <c r="C27" s="105">
        <v>55</v>
      </c>
      <c r="D27" s="121">
        <v>80</v>
      </c>
      <c r="E27" s="125">
        <v>180</v>
      </c>
      <c r="F27" s="125">
        <v>10</v>
      </c>
      <c r="G27" s="120">
        <f t="shared" si="0"/>
        <v>2353.5</v>
      </c>
      <c r="H27" s="101"/>
      <c r="I27" s="101"/>
    </row>
    <row r="28" spans="1:13" s="42" customFormat="1" ht="24.95" customHeight="1" x14ac:dyDescent="0.25">
      <c r="A28" s="53" t="s">
        <v>6</v>
      </c>
      <c r="B28" s="30" t="s">
        <v>666</v>
      </c>
      <c r="C28" s="105">
        <v>25</v>
      </c>
      <c r="D28" s="124">
        <v>80</v>
      </c>
      <c r="E28" s="124">
        <v>279</v>
      </c>
      <c r="F28" s="124">
        <v>14</v>
      </c>
      <c r="G28" s="120">
        <f t="shared" si="0"/>
        <v>1003.5</v>
      </c>
      <c r="H28" s="29"/>
    </row>
    <row r="29" spans="1:13" s="9" customFormat="1" ht="24.95" customHeight="1" x14ac:dyDescent="0.25">
      <c r="A29" s="53" t="s">
        <v>6</v>
      </c>
      <c r="B29" s="53" t="s">
        <v>665</v>
      </c>
      <c r="C29" s="105">
        <v>18</v>
      </c>
      <c r="D29" s="121">
        <v>80</v>
      </c>
      <c r="E29" s="125">
        <v>164</v>
      </c>
      <c r="F29" s="125">
        <v>28</v>
      </c>
      <c r="G29" s="120">
        <f t="shared" si="0"/>
        <v>688.5</v>
      </c>
      <c r="H29" s="25"/>
      <c r="I29" s="10"/>
    </row>
    <row r="30" spans="1:13" s="9" customFormat="1" ht="24.95" customHeight="1" x14ac:dyDescent="0.25">
      <c r="A30" s="53" t="s">
        <v>6</v>
      </c>
      <c r="B30" s="53" t="s">
        <v>654</v>
      </c>
      <c r="C30" s="105">
        <v>25</v>
      </c>
      <c r="D30" s="121">
        <v>79</v>
      </c>
      <c r="E30" s="125">
        <v>144</v>
      </c>
      <c r="F30" s="125">
        <v>28</v>
      </c>
      <c r="G30" s="120">
        <f t="shared" si="0"/>
        <v>1003.5</v>
      </c>
      <c r="H30" s="25"/>
      <c r="I30" s="10"/>
    </row>
    <row r="31" spans="1:13" s="10" customFormat="1" ht="24.95" customHeight="1" x14ac:dyDescent="0.2">
      <c r="A31" s="53" t="s">
        <v>6</v>
      </c>
      <c r="B31" s="53" t="s">
        <v>698</v>
      </c>
      <c r="C31" s="105">
        <v>32</v>
      </c>
      <c r="D31" s="121">
        <v>79</v>
      </c>
      <c r="E31" s="125">
        <v>159</v>
      </c>
      <c r="F31" s="125">
        <v>27</v>
      </c>
      <c r="G31" s="120">
        <f t="shared" si="0"/>
        <v>1318.5</v>
      </c>
      <c r="H31" s="25"/>
    </row>
    <row r="32" spans="1:13" ht="24.95" customHeight="1" x14ac:dyDescent="0.25">
      <c r="A32" s="53" t="s">
        <v>6</v>
      </c>
      <c r="B32" s="53" t="s">
        <v>699</v>
      </c>
      <c r="C32" s="105">
        <v>40</v>
      </c>
      <c r="D32" s="121">
        <v>79</v>
      </c>
      <c r="E32" s="125">
        <v>177</v>
      </c>
      <c r="F32" s="125">
        <v>25</v>
      </c>
      <c r="G32" s="120">
        <f t="shared" si="0"/>
        <v>1678.5</v>
      </c>
      <c r="H32" s="29"/>
    </row>
    <row r="33" spans="1:11" ht="24.95" customHeight="1" x14ac:dyDescent="0.25">
      <c r="A33" s="53" t="s">
        <v>6</v>
      </c>
      <c r="B33" s="53" t="s">
        <v>655</v>
      </c>
      <c r="C33" s="105">
        <v>50</v>
      </c>
      <c r="D33" s="121">
        <v>79</v>
      </c>
      <c r="E33" s="125">
        <v>194</v>
      </c>
      <c r="F33" s="125">
        <v>24</v>
      </c>
      <c r="G33" s="120">
        <f t="shared" si="0"/>
        <v>2128.5</v>
      </c>
      <c r="H33" s="29"/>
    </row>
    <row r="34" spans="1:11" ht="24.95" customHeight="1" x14ac:dyDescent="0.25">
      <c r="A34" s="53" t="s">
        <v>633</v>
      </c>
      <c r="B34" s="53" t="s">
        <v>820</v>
      </c>
      <c r="C34" s="105">
        <v>26</v>
      </c>
      <c r="D34" s="121">
        <v>80</v>
      </c>
      <c r="E34" s="125">
        <v>151</v>
      </c>
      <c r="F34" s="125">
        <v>6</v>
      </c>
      <c r="G34" s="120">
        <f t="shared" si="0"/>
        <v>1048.5</v>
      </c>
      <c r="H34" s="29"/>
    </row>
    <row r="35" spans="1:11" ht="24.95" customHeight="1" x14ac:dyDescent="0.25">
      <c r="A35" s="53" t="s">
        <v>633</v>
      </c>
      <c r="B35" s="53" t="s">
        <v>821</v>
      </c>
      <c r="C35" s="105">
        <v>18</v>
      </c>
      <c r="D35" s="121">
        <v>80</v>
      </c>
      <c r="E35" s="125">
        <v>166</v>
      </c>
      <c r="F35" s="125">
        <v>7</v>
      </c>
      <c r="G35" s="120">
        <f t="shared" si="0"/>
        <v>688.5</v>
      </c>
      <c r="H35" s="29"/>
    </row>
    <row r="36" spans="1:11" ht="24.95" customHeight="1" x14ac:dyDescent="0.25">
      <c r="A36" s="53" t="s">
        <v>633</v>
      </c>
      <c r="B36" s="53" t="s">
        <v>662</v>
      </c>
      <c r="C36" s="105">
        <v>20</v>
      </c>
      <c r="D36" s="121">
        <v>80</v>
      </c>
      <c r="E36" s="125">
        <v>445</v>
      </c>
      <c r="F36" s="125">
        <v>8</v>
      </c>
      <c r="G36" s="120">
        <f t="shared" si="0"/>
        <v>778.5</v>
      </c>
      <c r="H36" s="29"/>
    </row>
    <row r="37" spans="1:11" ht="24.95" customHeight="1" x14ac:dyDescent="0.25">
      <c r="A37" s="53" t="s">
        <v>633</v>
      </c>
      <c r="B37" s="53" t="s">
        <v>661</v>
      </c>
      <c r="C37" s="105">
        <v>25</v>
      </c>
      <c r="D37" s="121">
        <v>81</v>
      </c>
      <c r="E37" s="125">
        <v>302</v>
      </c>
      <c r="F37" s="125">
        <v>9</v>
      </c>
      <c r="G37" s="120">
        <f t="shared" si="0"/>
        <v>1003.5</v>
      </c>
      <c r="H37" s="29"/>
    </row>
    <row r="38" spans="1:11" s="101" customFormat="1" ht="24.95" customHeight="1" x14ac:dyDescent="0.25">
      <c r="A38" s="53" t="s">
        <v>633</v>
      </c>
      <c r="B38" s="53" t="s">
        <v>643</v>
      </c>
      <c r="C38" s="105">
        <v>30</v>
      </c>
      <c r="D38" s="121">
        <v>82</v>
      </c>
      <c r="E38" s="125">
        <v>159</v>
      </c>
      <c r="F38" s="125">
        <v>9</v>
      </c>
      <c r="G38" s="120">
        <f t="shared" ref="G38:G69" si="1">45*C38*(1-2.7/C38)</f>
        <v>1228.5</v>
      </c>
    </row>
    <row r="39" spans="1:11" s="101" customFormat="1" ht="24.95" customHeight="1" x14ac:dyDescent="0.25">
      <c r="A39" s="53" t="s">
        <v>633</v>
      </c>
      <c r="B39" s="53" t="s">
        <v>645</v>
      </c>
      <c r="C39" s="105">
        <v>12</v>
      </c>
      <c r="D39" s="121">
        <v>80</v>
      </c>
      <c r="E39" s="125">
        <v>263</v>
      </c>
      <c r="F39" s="125">
        <v>16</v>
      </c>
      <c r="G39" s="120">
        <f t="shared" si="1"/>
        <v>418.5</v>
      </c>
    </row>
    <row r="40" spans="1:11" s="101" customFormat="1" ht="24.95" customHeight="1" x14ac:dyDescent="0.25">
      <c r="A40" s="53" t="s">
        <v>633</v>
      </c>
      <c r="B40" s="53" t="s">
        <v>646</v>
      </c>
      <c r="C40" s="105">
        <v>18</v>
      </c>
      <c r="D40" s="121">
        <v>80</v>
      </c>
      <c r="E40" s="125">
        <v>163</v>
      </c>
      <c r="F40" s="125">
        <v>20</v>
      </c>
      <c r="G40" s="120">
        <f t="shared" si="1"/>
        <v>688.5</v>
      </c>
    </row>
    <row r="41" spans="1:11" s="101" customFormat="1" ht="24.95" customHeight="1" x14ac:dyDescent="0.25">
      <c r="A41" s="53" t="s">
        <v>633</v>
      </c>
      <c r="B41" s="53" t="s">
        <v>660</v>
      </c>
      <c r="C41" s="105">
        <v>25</v>
      </c>
      <c r="D41" s="121">
        <v>80</v>
      </c>
      <c r="E41" s="125">
        <v>271</v>
      </c>
      <c r="F41" s="125">
        <v>20</v>
      </c>
      <c r="G41" s="120">
        <f t="shared" si="1"/>
        <v>1003.5</v>
      </c>
    </row>
    <row r="42" spans="1:11" s="101" customFormat="1" ht="24.95" customHeight="1" x14ac:dyDescent="0.25">
      <c r="A42" s="53" t="s">
        <v>633</v>
      </c>
      <c r="B42" s="53" t="s">
        <v>647</v>
      </c>
      <c r="C42" s="105">
        <v>33</v>
      </c>
      <c r="D42" s="121">
        <v>80</v>
      </c>
      <c r="E42" s="125">
        <v>360</v>
      </c>
      <c r="F42" s="125">
        <v>20</v>
      </c>
      <c r="G42" s="120">
        <f t="shared" si="1"/>
        <v>1363.5</v>
      </c>
    </row>
    <row r="43" spans="1:11" s="101" customFormat="1" ht="24.95" customHeight="1" x14ac:dyDescent="0.25">
      <c r="A43" s="53" t="s">
        <v>7</v>
      </c>
      <c r="B43" s="53" t="s">
        <v>572</v>
      </c>
      <c r="C43" s="105">
        <v>25</v>
      </c>
      <c r="D43" s="121">
        <v>80</v>
      </c>
      <c r="E43" s="125">
        <v>158</v>
      </c>
      <c r="F43" s="125">
        <v>22</v>
      </c>
      <c r="G43" s="120">
        <f t="shared" si="1"/>
        <v>1003.5</v>
      </c>
    </row>
    <row r="44" spans="1:11" s="9" customFormat="1" ht="24.95" customHeight="1" x14ac:dyDescent="0.25">
      <c r="A44" s="53" t="s">
        <v>7</v>
      </c>
      <c r="B44" s="53" t="s">
        <v>573</v>
      </c>
      <c r="C44" s="105">
        <v>31</v>
      </c>
      <c r="D44" s="121">
        <v>80</v>
      </c>
      <c r="E44" s="125">
        <v>146</v>
      </c>
      <c r="F44" s="125">
        <v>22</v>
      </c>
      <c r="G44" s="120">
        <f t="shared" si="1"/>
        <v>1273.5</v>
      </c>
      <c r="H44" s="101"/>
      <c r="I44" s="101"/>
      <c r="J44" s="101"/>
      <c r="K44" s="101"/>
    </row>
    <row r="45" spans="1:11" s="9" customFormat="1" ht="24.95" customHeight="1" x14ac:dyDescent="0.25">
      <c r="A45" s="53" t="s">
        <v>7</v>
      </c>
      <c r="B45" s="53" t="s">
        <v>574</v>
      </c>
      <c r="C45" s="105">
        <v>35</v>
      </c>
      <c r="D45" s="121">
        <v>80</v>
      </c>
      <c r="E45" s="125">
        <v>138</v>
      </c>
      <c r="F45" s="125">
        <v>22</v>
      </c>
      <c r="G45" s="120">
        <f t="shared" si="1"/>
        <v>1453.5</v>
      </c>
      <c r="H45" s="25"/>
      <c r="I45" s="10"/>
    </row>
    <row r="46" spans="1:11" s="9" customFormat="1" ht="24.95" customHeight="1" x14ac:dyDescent="0.25">
      <c r="A46" s="53" t="s">
        <v>7</v>
      </c>
      <c r="B46" s="30" t="s">
        <v>11</v>
      </c>
      <c r="C46" s="105">
        <v>45</v>
      </c>
      <c r="D46" s="124">
        <v>80</v>
      </c>
      <c r="E46" s="124">
        <v>117</v>
      </c>
      <c r="F46" s="124">
        <v>22</v>
      </c>
      <c r="G46" s="120">
        <f t="shared" si="1"/>
        <v>1903.5</v>
      </c>
      <c r="H46" s="25"/>
      <c r="I46" s="10"/>
    </row>
    <row r="47" spans="1:11" s="9" customFormat="1" ht="24.95" customHeight="1" x14ac:dyDescent="0.25">
      <c r="A47" s="53" t="s">
        <v>7</v>
      </c>
      <c r="B47" s="30" t="s">
        <v>8</v>
      </c>
      <c r="C47" s="105">
        <v>25</v>
      </c>
      <c r="D47" s="124">
        <v>80</v>
      </c>
      <c r="E47" s="124">
        <v>244</v>
      </c>
      <c r="F47" s="124">
        <v>15</v>
      </c>
      <c r="G47" s="120">
        <f t="shared" si="1"/>
        <v>1003.5</v>
      </c>
      <c r="H47" s="25"/>
      <c r="I47" s="10"/>
    </row>
    <row r="48" spans="1:11" s="9" customFormat="1" ht="24.95" customHeight="1" x14ac:dyDescent="0.25">
      <c r="A48" s="53" t="s">
        <v>7</v>
      </c>
      <c r="B48" s="53" t="s">
        <v>570</v>
      </c>
      <c r="C48" s="105">
        <v>32</v>
      </c>
      <c r="D48" s="121">
        <v>80</v>
      </c>
      <c r="E48" s="125">
        <v>230</v>
      </c>
      <c r="F48" s="125">
        <v>16</v>
      </c>
      <c r="G48" s="120">
        <f t="shared" si="1"/>
        <v>1318.5</v>
      </c>
      <c r="H48" s="25"/>
      <c r="I48" s="10"/>
    </row>
    <row r="49" spans="1:14" s="9" customFormat="1" ht="24.95" customHeight="1" x14ac:dyDescent="0.25">
      <c r="A49" s="53" t="s">
        <v>7</v>
      </c>
      <c r="B49" s="53" t="s">
        <v>571</v>
      </c>
      <c r="C49" s="105">
        <v>34</v>
      </c>
      <c r="D49" s="121">
        <v>81</v>
      </c>
      <c r="E49" s="125">
        <v>226</v>
      </c>
      <c r="F49" s="125">
        <v>17</v>
      </c>
      <c r="G49" s="120">
        <f t="shared" si="1"/>
        <v>1408.5</v>
      </c>
      <c r="H49" s="25"/>
      <c r="I49" s="10"/>
    </row>
    <row r="50" spans="1:14" s="9" customFormat="1" ht="24.95" customHeight="1" x14ac:dyDescent="0.25">
      <c r="A50" s="53" t="s">
        <v>7</v>
      </c>
      <c r="B50" s="30" t="s">
        <v>9</v>
      </c>
      <c r="C50" s="105">
        <v>45</v>
      </c>
      <c r="D50" s="124">
        <v>81</v>
      </c>
      <c r="E50" s="124">
        <v>204</v>
      </c>
      <c r="F50" s="124">
        <v>19</v>
      </c>
      <c r="G50" s="120">
        <f t="shared" si="1"/>
        <v>1903.5</v>
      </c>
      <c r="H50" s="25"/>
      <c r="I50" s="10"/>
    </row>
    <row r="51" spans="1:14" s="9" customFormat="1" ht="24.95" customHeight="1" x14ac:dyDescent="0.25">
      <c r="A51" s="53" t="s">
        <v>7</v>
      </c>
      <c r="B51" s="30" t="s">
        <v>10</v>
      </c>
      <c r="C51" s="105">
        <v>46</v>
      </c>
      <c r="D51" s="124">
        <v>81</v>
      </c>
      <c r="E51" s="124">
        <v>204</v>
      </c>
      <c r="F51" s="124">
        <v>19</v>
      </c>
      <c r="G51" s="120">
        <f t="shared" si="1"/>
        <v>1948.5</v>
      </c>
      <c r="H51" s="25"/>
      <c r="I51" s="10"/>
      <c r="J51" s="10"/>
      <c r="K51" s="13"/>
      <c r="L51" s="14"/>
      <c r="M51" s="14"/>
      <c r="N51" s="12"/>
    </row>
    <row r="52" spans="1:14" s="66" customFormat="1" ht="24.95" customHeight="1" x14ac:dyDescent="0.25">
      <c r="A52" s="53" t="s">
        <v>450</v>
      </c>
      <c r="B52" s="53" t="s">
        <v>451</v>
      </c>
      <c r="C52" s="105">
        <v>35</v>
      </c>
      <c r="D52" s="121">
        <v>81</v>
      </c>
      <c r="E52" s="125">
        <v>97</v>
      </c>
      <c r="F52" s="125">
        <v>17.5</v>
      </c>
      <c r="G52" s="120">
        <f t="shared" si="1"/>
        <v>1453.5</v>
      </c>
      <c r="H52" s="75"/>
      <c r="I52" s="75"/>
      <c r="K52" s="13"/>
      <c r="L52" s="14"/>
      <c r="M52" s="14"/>
      <c r="N52" s="12"/>
    </row>
    <row r="53" spans="1:14" s="66" customFormat="1" ht="24.95" customHeight="1" x14ac:dyDescent="0.25">
      <c r="A53" s="53" t="s">
        <v>12</v>
      </c>
      <c r="B53" s="30" t="s">
        <v>606</v>
      </c>
      <c r="C53" s="105">
        <v>20</v>
      </c>
      <c r="D53" s="124">
        <v>78</v>
      </c>
      <c r="E53" s="124">
        <v>84</v>
      </c>
      <c r="F53" s="124">
        <v>21</v>
      </c>
      <c r="G53" s="120">
        <f t="shared" si="1"/>
        <v>778.5</v>
      </c>
      <c r="H53" s="75"/>
      <c r="I53" s="75"/>
      <c r="K53" s="13"/>
      <c r="L53" s="14"/>
      <c r="M53" s="14"/>
      <c r="N53" s="12"/>
    </row>
    <row r="54" spans="1:14" ht="24.95" customHeight="1" x14ac:dyDescent="0.25">
      <c r="A54" s="53" t="s">
        <v>12</v>
      </c>
      <c r="B54" s="30" t="s">
        <v>607</v>
      </c>
      <c r="C54" s="105">
        <v>20</v>
      </c>
      <c r="D54" s="124">
        <v>78</v>
      </c>
      <c r="E54" s="124">
        <v>84</v>
      </c>
      <c r="F54" s="124">
        <v>21</v>
      </c>
      <c r="G54" s="120">
        <f t="shared" si="1"/>
        <v>778.5</v>
      </c>
      <c r="H54" s="29"/>
    </row>
    <row r="55" spans="1:14" s="44" customFormat="1" ht="24.95" customHeight="1" x14ac:dyDescent="0.25">
      <c r="A55" s="53" t="s">
        <v>12</v>
      </c>
      <c r="B55" s="30" t="s">
        <v>608</v>
      </c>
      <c r="C55" s="105">
        <v>28.9</v>
      </c>
      <c r="D55" s="124">
        <v>78</v>
      </c>
      <c r="E55" s="124">
        <v>37</v>
      </c>
      <c r="F55" s="124">
        <v>19</v>
      </c>
      <c r="G55" s="120">
        <f t="shared" si="1"/>
        <v>1179</v>
      </c>
      <c r="H55" s="32"/>
      <c r="I55" s="46"/>
      <c r="J55" s="46"/>
      <c r="K55" s="46"/>
    </row>
    <row r="56" spans="1:14" ht="24.95" customHeight="1" x14ac:dyDescent="0.25">
      <c r="A56" s="53" t="s">
        <v>12</v>
      </c>
      <c r="B56" s="30" t="s">
        <v>609</v>
      </c>
      <c r="C56" s="105">
        <v>28.9</v>
      </c>
      <c r="D56" s="124">
        <v>78</v>
      </c>
      <c r="E56" s="124">
        <v>37</v>
      </c>
      <c r="F56" s="124">
        <v>19</v>
      </c>
      <c r="G56" s="120">
        <f t="shared" si="1"/>
        <v>1179</v>
      </c>
      <c r="H56" s="32"/>
      <c r="I56" s="46"/>
      <c r="J56" s="46"/>
      <c r="K56" s="46"/>
    </row>
    <row r="57" spans="1:14" s="101" customFormat="1" ht="24.95" customHeight="1" x14ac:dyDescent="0.25">
      <c r="A57" s="53" t="s">
        <v>12</v>
      </c>
      <c r="B57" s="53" t="s">
        <v>622</v>
      </c>
      <c r="C57" s="105">
        <v>40</v>
      </c>
      <c r="D57" s="121">
        <v>78</v>
      </c>
      <c r="E57" s="125">
        <v>32</v>
      </c>
      <c r="F57" s="125">
        <v>20</v>
      </c>
      <c r="G57" s="120">
        <f t="shared" si="1"/>
        <v>1678.5</v>
      </c>
      <c r="H57" s="32"/>
      <c r="I57" s="46"/>
      <c r="J57" s="46"/>
      <c r="K57" s="46"/>
    </row>
    <row r="58" spans="1:14" s="101" customFormat="1" ht="24.95" customHeight="1" x14ac:dyDescent="0.25">
      <c r="A58" s="53" t="s">
        <v>12</v>
      </c>
      <c r="B58" s="53" t="s">
        <v>624</v>
      </c>
      <c r="C58" s="105">
        <v>40</v>
      </c>
      <c r="D58" s="121">
        <v>78</v>
      </c>
      <c r="E58" s="125">
        <v>32</v>
      </c>
      <c r="F58" s="125">
        <v>20</v>
      </c>
      <c r="G58" s="120">
        <f t="shared" si="1"/>
        <v>1678.5</v>
      </c>
      <c r="H58" s="32"/>
      <c r="I58" s="46"/>
      <c r="J58" s="46"/>
      <c r="K58" s="46"/>
    </row>
    <row r="59" spans="1:14" s="108" customFormat="1" ht="27" customHeight="1" x14ac:dyDescent="0.25">
      <c r="A59" s="53" t="s">
        <v>12</v>
      </c>
      <c r="B59" s="30" t="s">
        <v>610</v>
      </c>
      <c r="C59" s="105">
        <v>49.9</v>
      </c>
      <c r="D59" s="124">
        <v>78</v>
      </c>
      <c r="E59" s="124">
        <v>27</v>
      </c>
      <c r="F59" s="124">
        <v>20</v>
      </c>
      <c r="G59" s="120">
        <f t="shared" si="1"/>
        <v>2124</v>
      </c>
      <c r="H59" s="109"/>
      <c r="I59" s="109"/>
      <c r="J59" s="109"/>
      <c r="K59" s="109"/>
      <c r="L59" s="109"/>
    </row>
    <row r="60" spans="1:14" s="108" customFormat="1" ht="27" customHeight="1" x14ac:dyDescent="0.25">
      <c r="A60" s="53" t="s">
        <v>12</v>
      </c>
      <c r="B60" s="30" t="s">
        <v>611</v>
      </c>
      <c r="C60" s="105">
        <v>49.9</v>
      </c>
      <c r="D60" s="124">
        <v>78</v>
      </c>
      <c r="E60" s="124">
        <v>27</v>
      </c>
      <c r="F60" s="124">
        <v>20</v>
      </c>
      <c r="G60" s="120">
        <f t="shared" si="1"/>
        <v>2124</v>
      </c>
      <c r="H60" s="109"/>
      <c r="I60" s="109"/>
      <c r="J60" s="109"/>
      <c r="K60" s="109"/>
      <c r="L60" s="109"/>
    </row>
    <row r="61" spans="1:14" s="108" customFormat="1" ht="27" customHeight="1" x14ac:dyDescent="0.25">
      <c r="A61" s="53" t="s">
        <v>12</v>
      </c>
      <c r="B61" s="30" t="s">
        <v>45</v>
      </c>
      <c r="C61" s="105">
        <v>57.8</v>
      </c>
      <c r="D61" s="124">
        <v>78</v>
      </c>
      <c r="E61" s="124">
        <v>24</v>
      </c>
      <c r="F61" s="124">
        <v>24</v>
      </c>
      <c r="G61" s="120">
        <f t="shared" si="1"/>
        <v>2479.5</v>
      </c>
      <c r="H61" s="109"/>
      <c r="I61" s="109"/>
      <c r="J61" s="109"/>
      <c r="K61" s="109"/>
      <c r="L61" s="109"/>
    </row>
    <row r="62" spans="1:14" s="108" customFormat="1" ht="27" customHeight="1" x14ac:dyDescent="0.25">
      <c r="A62" s="53" t="s">
        <v>12</v>
      </c>
      <c r="B62" s="30" t="s">
        <v>46</v>
      </c>
      <c r="C62" s="105">
        <v>57.8</v>
      </c>
      <c r="D62" s="124">
        <v>78</v>
      </c>
      <c r="E62" s="124">
        <v>24</v>
      </c>
      <c r="F62" s="124">
        <v>24</v>
      </c>
      <c r="G62" s="120">
        <f t="shared" si="1"/>
        <v>2479.5</v>
      </c>
      <c r="H62" s="109"/>
      <c r="I62" s="109"/>
      <c r="J62" s="109"/>
      <c r="K62" s="109"/>
      <c r="L62" s="109"/>
    </row>
    <row r="63" spans="1:14" s="108" customFormat="1" ht="27" customHeight="1" x14ac:dyDescent="0.25">
      <c r="A63" s="53" t="s">
        <v>47</v>
      </c>
      <c r="B63" s="30" t="s">
        <v>48</v>
      </c>
      <c r="C63" s="105">
        <v>25</v>
      </c>
      <c r="D63" s="124">
        <v>80</v>
      </c>
      <c r="E63" s="124">
        <v>222</v>
      </c>
      <c r="F63" s="124">
        <v>23</v>
      </c>
      <c r="G63" s="120">
        <f t="shared" si="1"/>
        <v>1003.5</v>
      </c>
      <c r="H63" s="109"/>
      <c r="I63" s="109"/>
      <c r="J63" s="109"/>
      <c r="K63" s="109"/>
      <c r="L63" s="109"/>
    </row>
    <row r="64" spans="1:14" s="108" customFormat="1" ht="27" customHeight="1" x14ac:dyDescent="0.25">
      <c r="A64" s="53" t="s">
        <v>13</v>
      </c>
      <c r="B64" s="53" t="s">
        <v>712</v>
      </c>
      <c r="C64" s="105">
        <v>15</v>
      </c>
      <c r="D64" s="121">
        <v>80</v>
      </c>
      <c r="E64" s="125" t="s">
        <v>709</v>
      </c>
      <c r="F64" s="125" t="s">
        <v>710</v>
      </c>
      <c r="G64" s="120">
        <f t="shared" si="1"/>
        <v>553.5</v>
      </c>
      <c r="H64" s="109"/>
      <c r="I64" s="109"/>
      <c r="J64" s="109"/>
      <c r="K64" s="109"/>
      <c r="L64" s="109"/>
    </row>
    <row r="65" spans="1:12" s="108" customFormat="1" ht="27" customHeight="1" x14ac:dyDescent="0.25">
      <c r="A65" s="53" t="s">
        <v>13</v>
      </c>
      <c r="B65" s="53" t="s">
        <v>713</v>
      </c>
      <c r="C65" s="105">
        <v>20</v>
      </c>
      <c r="D65" s="121">
        <v>80</v>
      </c>
      <c r="E65" s="125" t="s">
        <v>709</v>
      </c>
      <c r="F65" s="125" t="s">
        <v>710</v>
      </c>
      <c r="G65" s="120">
        <f t="shared" si="1"/>
        <v>778.5</v>
      </c>
      <c r="H65" s="109"/>
      <c r="I65" s="109"/>
      <c r="J65" s="109"/>
      <c r="K65" s="109"/>
      <c r="L65" s="109"/>
    </row>
    <row r="66" spans="1:12" s="108" customFormat="1" ht="27" customHeight="1" x14ac:dyDescent="0.25">
      <c r="A66" s="53" t="s">
        <v>13</v>
      </c>
      <c r="B66" s="53" t="s">
        <v>739</v>
      </c>
      <c r="C66" s="105">
        <v>20</v>
      </c>
      <c r="D66" s="121">
        <v>79</v>
      </c>
      <c r="E66" s="125" t="s">
        <v>709</v>
      </c>
      <c r="F66" s="125" t="s">
        <v>710</v>
      </c>
      <c r="G66" s="120">
        <f t="shared" si="1"/>
        <v>778.5</v>
      </c>
      <c r="H66" s="109"/>
      <c r="I66" s="109"/>
      <c r="J66" s="109"/>
      <c r="K66" s="109"/>
      <c r="L66" s="109"/>
    </row>
    <row r="67" spans="1:12" s="108" customFormat="1" ht="27" customHeight="1" x14ac:dyDescent="0.25">
      <c r="A67" s="53" t="s">
        <v>13</v>
      </c>
      <c r="B67" s="53" t="s">
        <v>740</v>
      </c>
      <c r="C67" s="105">
        <v>30</v>
      </c>
      <c r="D67" s="121">
        <v>80</v>
      </c>
      <c r="E67" s="125" t="s">
        <v>709</v>
      </c>
      <c r="F67" s="125" t="s">
        <v>710</v>
      </c>
      <c r="G67" s="120">
        <f t="shared" si="1"/>
        <v>1228.5</v>
      </c>
      <c r="H67" s="153"/>
      <c r="I67" s="153"/>
      <c r="J67" s="153"/>
      <c r="K67" s="153"/>
      <c r="L67" s="153"/>
    </row>
    <row r="68" spans="1:12" s="108" customFormat="1" ht="27" customHeight="1" x14ac:dyDescent="0.25">
      <c r="A68" s="53" t="s">
        <v>13</v>
      </c>
      <c r="B68" s="53" t="s">
        <v>741</v>
      </c>
      <c r="C68" s="105">
        <v>40</v>
      </c>
      <c r="D68" s="121">
        <v>81</v>
      </c>
      <c r="E68" s="125" t="s">
        <v>709</v>
      </c>
      <c r="F68" s="125" t="s">
        <v>710</v>
      </c>
      <c r="G68" s="120">
        <f t="shared" si="1"/>
        <v>1678.5</v>
      </c>
      <c r="H68" s="153"/>
      <c r="I68" s="153"/>
      <c r="J68" s="153"/>
      <c r="K68" s="153"/>
      <c r="L68" s="153"/>
    </row>
    <row r="69" spans="1:12" s="108" customFormat="1" ht="27" customHeight="1" x14ac:dyDescent="0.25">
      <c r="A69" s="53" t="s">
        <v>13</v>
      </c>
      <c r="B69" s="53" t="s">
        <v>742</v>
      </c>
      <c r="C69" s="105">
        <v>45</v>
      </c>
      <c r="D69" s="121">
        <v>82</v>
      </c>
      <c r="E69" s="125" t="s">
        <v>709</v>
      </c>
      <c r="F69" s="125" t="s">
        <v>710</v>
      </c>
      <c r="G69" s="120">
        <f t="shared" si="1"/>
        <v>1903.5</v>
      </c>
      <c r="H69" s="153"/>
      <c r="I69" s="153"/>
      <c r="J69" s="153"/>
      <c r="K69" s="153"/>
      <c r="L69" s="153"/>
    </row>
    <row r="70" spans="1:12" s="108" customFormat="1" ht="27" customHeight="1" x14ac:dyDescent="0.25">
      <c r="A70" s="53" t="s">
        <v>13</v>
      </c>
      <c r="B70" s="53" t="s">
        <v>714</v>
      </c>
      <c r="C70" s="105">
        <v>22</v>
      </c>
      <c r="D70" s="121">
        <v>78</v>
      </c>
      <c r="E70" s="125" t="s">
        <v>709</v>
      </c>
      <c r="F70" s="125" t="s">
        <v>710</v>
      </c>
      <c r="G70" s="120">
        <f t="shared" ref="G70:G83" si="2">45*C70*(1-2.7/C70)</f>
        <v>868.49999999999989</v>
      </c>
      <c r="H70" s="153"/>
      <c r="I70" s="153"/>
      <c r="J70" s="153"/>
      <c r="K70" s="153"/>
      <c r="L70" s="153"/>
    </row>
    <row r="71" spans="1:12" s="108" customFormat="1" ht="27" customHeight="1" x14ac:dyDescent="0.25">
      <c r="A71" s="53" t="s">
        <v>13</v>
      </c>
      <c r="B71" s="53" t="s">
        <v>735</v>
      </c>
      <c r="C71" s="105">
        <v>28</v>
      </c>
      <c r="D71" s="121">
        <v>79</v>
      </c>
      <c r="E71" s="125" t="s">
        <v>709</v>
      </c>
      <c r="F71" s="125" t="s">
        <v>710</v>
      </c>
      <c r="G71" s="120">
        <f t="shared" si="2"/>
        <v>1138.5</v>
      </c>
      <c r="H71" s="153"/>
      <c r="I71" s="153"/>
      <c r="J71" s="153"/>
      <c r="K71" s="153"/>
      <c r="L71" s="153"/>
    </row>
    <row r="72" spans="1:12" s="108" customFormat="1" ht="27" customHeight="1" x14ac:dyDescent="0.25">
      <c r="A72" s="53" t="s">
        <v>13</v>
      </c>
      <c r="B72" s="53" t="s">
        <v>14</v>
      </c>
      <c r="C72" s="105">
        <v>34</v>
      </c>
      <c r="D72" s="121">
        <v>81</v>
      </c>
      <c r="E72" s="125" t="s">
        <v>709</v>
      </c>
      <c r="F72" s="125" t="s">
        <v>710</v>
      </c>
      <c r="G72" s="120">
        <f t="shared" si="2"/>
        <v>1408.5</v>
      </c>
      <c r="H72" s="109"/>
      <c r="I72" s="109"/>
      <c r="J72" s="109"/>
      <c r="K72" s="109"/>
      <c r="L72" s="109"/>
    </row>
    <row r="73" spans="1:12" s="108" customFormat="1" ht="27" customHeight="1" x14ac:dyDescent="0.25">
      <c r="A73" s="53" t="s">
        <v>13</v>
      </c>
      <c r="B73" s="53" t="s">
        <v>15</v>
      </c>
      <c r="C73" s="105">
        <v>40</v>
      </c>
      <c r="D73" s="121">
        <v>81</v>
      </c>
      <c r="E73" s="125" t="s">
        <v>709</v>
      </c>
      <c r="F73" s="125" t="s">
        <v>710</v>
      </c>
      <c r="G73" s="120">
        <f t="shared" si="2"/>
        <v>1678.5</v>
      </c>
      <c r="H73" s="109"/>
      <c r="I73" s="109"/>
      <c r="J73" s="109"/>
      <c r="K73" s="109"/>
      <c r="L73" s="109"/>
    </row>
    <row r="74" spans="1:12" s="108" customFormat="1" ht="27" customHeight="1" x14ac:dyDescent="0.25">
      <c r="A74" s="53" t="s">
        <v>13</v>
      </c>
      <c r="B74" s="53" t="s">
        <v>711</v>
      </c>
      <c r="C74" s="105">
        <v>50</v>
      </c>
      <c r="D74" s="121">
        <v>81</v>
      </c>
      <c r="E74" s="125" t="s">
        <v>709</v>
      </c>
      <c r="F74" s="125" t="s">
        <v>710</v>
      </c>
      <c r="G74" s="120">
        <f t="shared" si="2"/>
        <v>2128.5</v>
      </c>
      <c r="H74" s="109"/>
      <c r="I74" s="109"/>
      <c r="J74" s="109"/>
      <c r="K74" s="109"/>
      <c r="L74" s="109"/>
    </row>
    <row r="75" spans="1:12" s="108" customFormat="1" ht="27" customHeight="1" x14ac:dyDescent="0.25">
      <c r="A75" s="53" t="s">
        <v>13</v>
      </c>
      <c r="B75" s="53" t="s">
        <v>16</v>
      </c>
      <c r="C75" s="105">
        <v>60</v>
      </c>
      <c r="D75" s="121">
        <v>81</v>
      </c>
      <c r="E75" s="125" t="s">
        <v>709</v>
      </c>
      <c r="F75" s="125" t="s">
        <v>710</v>
      </c>
      <c r="G75" s="120">
        <f t="shared" si="2"/>
        <v>2578.5</v>
      </c>
      <c r="H75" s="109"/>
      <c r="I75" s="109"/>
      <c r="J75" s="109"/>
      <c r="K75" s="109"/>
      <c r="L75" s="109"/>
    </row>
    <row r="76" spans="1:12" s="108" customFormat="1" ht="27" customHeight="1" x14ac:dyDescent="0.25">
      <c r="A76" s="51" t="s">
        <v>452</v>
      </c>
      <c r="B76" s="43" t="s">
        <v>453</v>
      </c>
      <c r="C76" s="105">
        <v>17</v>
      </c>
      <c r="D76" s="121">
        <v>80</v>
      </c>
      <c r="E76" s="121">
        <v>28</v>
      </c>
      <c r="F76" s="121">
        <v>12</v>
      </c>
      <c r="G76" s="120">
        <f t="shared" si="2"/>
        <v>643.5</v>
      </c>
      <c r="H76" s="109"/>
      <c r="I76" s="109"/>
      <c r="J76" s="109"/>
      <c r="K76" s="109"/>
      <c r="L76" s="109"/>
    </row>
    <row r="77" spans="1:12" s="108" customFormat="1" ht="27" customHeight="1" x14ac:dyDescent="0.25">
      <c r="A77" s="51" t="s">
        <v>452</v>
      </c>
      <c r="B77" s="43" t="s">
        <v>454</v>
      </c>
      <c r="C77" s="105">
        <v>20</v>
      </c>
      <c r="D77" s="121">
        <v>80</v>
      </c>
      <c r="E77" s="121">
        <v>40</v>
      </c>
      <c r="F77" s="121">
        <v>14</v>
      </c>
      <c r="G77" s="120">
        <f t="shared" si="2"/>
        <v>778.5</v>
      </c>
      <c r="H77" s="109"/>
      <c r="I77" s="109"/>
      <c r="J77" s="109"/>
      <c r="K77" s="109"/>
      <c r="L77" s="109"/>
    </row>
    <row r="78" spans="1:12" s="108" customFormat="1" ht="27" customHeight="1" x14ac:dyDescent="0.25">
      <c r="A78" s="52" t="s">
        <v>452</v>
      </c>
      <c r="B78" s="40" t="s">
        <v>455</v>
      </c>
      <c r="C78" s="105">
        <v>23</v>
      </c>
      <c r="D78" s="121">
        <v>80</v>
      </c>
      <c r="E78" s="121">
        <v>41</v>
      </c>
      <c r="F78" s="121">
        <v>18</v>
      </c>
      <c r="G78" s="120">
        <f t="shared" si="2"/>
        <v>913.5</v>
      </c>
      <c r="H78" s="109"/>
      <c r="I78" s="109"/>
      <c r="J78" s="109"/>
      <c r="K78" s="109"/>
      <c r="L78" s="109"/>
    </row>
    <row r="79" spans="1:12" s="108" customFormat="1" ht="27" customHeight="1" x14ac:dyDescent="0.25">
      <c r="A79" s="163" t="s">
        <v>810</v>
      </c>
      <c r="B79" s="53" t="s">
        <v>811</v>
      </c>
      <c r="C79" s="105">
        <v>25.4</v>
      </c>
      <c r="D79" s="121">
        <v>80</v>
      </c>
      <c r="E79" s="125">
        <v>58</v>
      </c>
      <c r="F79" s="125">
        <v>14</v>
      </c>
      <c r="G79" s="120">
        <f t="shared" si="2"/>
        <v>1021.5</v>
      </c>
      <c r="H79" s="109"/>
      <c r="I79" s="109"/>
      <c r="J79" s="109"/>
      <c r="K79" s="109"/>
      <c r="L79" s="109"/>
    </row>
    <row r="80" spans="1:12" s="108" customFormat="1" ht="27" customHeight="1" x14ac:dyDescent="0.25">
      <c r="A80" s="163" t="s">
        <v>810</v>
      </c>
      <c r="B80" s="53" t="s">
        <v>812</v>
      </c>
      <c r="C80" s="105">
        <v>30</v>
      </c>
      <c r="D80" s="121">
        <v>80</v>
      </c>
      <c r="E80" s="125">
        <v>56</v>
      </c>
      <c r="F80" s="125">
        <v>15</v>
      </c>
      <c r="G80" s="120">
        <f t="shared" si="2"/>
        <v>1228.5</v>
      </c>
      <c r="H80" s="109"/>
      <c r="I80" s="109"/>
      <c r="J80" s="109"/>
      <c r="K80" s="109"/>
      <c r="L80" s="109"/>
    </row>
    <row r="81" spans="1:12" s="108" customFormat="1" ht="27" customHeight="1" x14ac:dyDescent="0.25">
      <c r="A81" s="163" t="s">
        <v>810</v>
      </c>
      <c r="B81" s="53" t="s">
        <v>813</v>
      </c>
      <c r="C81" s="105">
        <v>40</v>
      </c>
      <c r="D81" s="121">
        <v>81</v>
      </c>
      <c r="E81" s="125">
        <v>77</v>
      </c>
      <c r="F81" s="125">
        <v>12</v>
      </c>
      <c r="G81" s="120">
        <f t="shared" si="2"/>
        <v>1678.5</v>
      </c>
      <c r="H81" s="109"/>
      <c r="I81" s="109"/>
      <c r="J81" s="109"/>
      <c r="K81" s="109"/>
      <c r="L81" s="109"/>
    </row>
    <row r="82" spans="1:12" s="108" customFormat="1" ht="27" customHeight="1" x14ac:dyDescent="0.25">
      <c r="A82" s="163" t="s">
        <v>810</v>
      </c>
      <c r="B82" s="53" t="s">
        <v>814</v>
      </c>
      <c r="C82" s="105">
        <v>49</v>
      </c>
      <c r="D82" s="121">
        <v>82</v>
      </c>
      <c r="E82" s="125">
        <v>97</v>
      </c>
      <c r="F82" s="125">
        <v>10</v>
      </c>
      <c r="G82" s="120">
        <f t="shared" si="2"/>
        <v>2083.5</v>
      </c>
      <c r="H82" s="109"/>
      <c r="I82" s="109"/>
      <c r="J82" s="109"/>
      <c r="K82" s="109"/>
      <c r="L82" s="109"/>
    </row>
    <row r="83" spans="1:12" s="108" customFormat="1" ht="27" customHeight="1" x14ac:dyDescent="0.25">
      <c r="A83" s="163" t="s">
        <v>810</v>
      </c>
      <c r="B83" s="53" t="s">
        <v>815</v>
      </c>
      <c r="C83" s="105">
        <v>60</v>
      </c>
      <c r="D83" s="121">
        <v>82</v>
      </c>
      <c r="E83" s="125">
        <v>121</v>
      </c>
      <c r="F83" s="125">
        <v>7</v>
      </c>
      <c r="G83" s="120">
        <f t="shared" si="2"/>
        <v>2578.5</v>
      </c>
      <c r="H83" s="109"/>
      <c r="I83" s="109"/>
      <c r="J83" s="109"/>
      <c r="K83" s="109"/>
      <c r="L83" s="109"/>
    </row>
    <row r="84" spans="1:12" s="108" customFormat="1" ht="27" customHeight="1" x14ac:dyDescent="0.25">
      <c r="A84" s="53" t="s">
        <v>354</v>
      </c>
      <c r="B84" s="53" t="s">
        <v>833</v>
      </c>
      <c r="C84" s="105">
        <v>20</v>
      </c>
      <c r="D84" s="121">
        <v>81</v>
      </c>
      <c r="E84" s="125">
        <v>34</v>
      </c>
      <c r="F84" s="125">
        <v>12</v>
      </c>
      <c r="G84" s="120">
        <v>778</v>
      </c>
      <c r="H84" s="109"/>
      <c r="I84" s="109"/>
      <c r="J84" s="109"/>
      <c r="K84" s="109"/>
      <c r="L84" s="109"/>
    </row>
    <row r="85" spans="1:12" s="108" customFormat="1" ht="27" customHeight="1" x14ac:dyDescent="0.25">
      <c r="A85" s="53" t="s">
        <v>354</v>
      </c>
      <c r="B85" s="53" t="s">
        <v>834</v>
      </c>
      <c r="C85" s="105">
        <v>30</v>
      </c>
      <c r="D85" s="121">
        <v>81</v>
      </c>
      <c r="E85" s="125">
        <v>32</v>
      </c>
      <c r="F85" s="125">
        <v>11</v>
      </c>
      <c r="G85" s="120">
        <v>1228</v>
      </c>
      <c r="H85" s="109"/>
      <c r="I85" s="109"/>
      <c r="J85" s="109"/>
      <c r="K85" s="109"/>
      <c r="L85" s="109"/>
    </row>
    <row r="86" spans="1:12" s="108" customFormat="1" ht="27" customHeight="1" x14ac:dyDescent="0.25">
      <c r="A86" s="53" t="s">
        <v>354</v>
      </c>
      <c r="B86" s="53" t="s">
        <v>835</v>
      </c>
      <c r="C86" s="105">
        <v>40</v>
      </c>
      <c r="D86" s="121">
        <v>80</v>
      </c>
      <c r="E86" s="125">
        <v>32</v>
      </c>
      <c r="F86" s="125">
        <v>11</v>
      </c>
      <c r="G86" s="120">
        <v>1678</v>
      </c>
      <c r="H86" s="109"/>
      <c r="I86" s="109"/>
      <c r="J86" s="109"/>
      <c r="K86" s="109"/>
      <c r="L86" s="109"/>
    </row>
    <row r="87" spans="1:12" s="108" customFormat="1" ht="27" customHeight="1" x14ac:dyDescent="0.25">
      <c r="A87" s="7" t="s">
        <v>53</v>
      </c>
      <c r="B87" s="30" t="s">
        <v>56</v>
      </c>
      <c r="C87" s="8">
        <v>28.6</v>
      </c>
      <c r="D87" s="124">
        <v>79</v>
      </c>
      <c r="E87" s="124">
        <v>78</v>
      </c>
      <c r="F87" s="124">
        <v>12</v>
      </c>
      <c r="G87" s="120">
        <f t="shared" ref="G87:G115" si="3">45*C87*(1-2.7/C87)</f>
        <v>1165.5</v>
      </c>
      <c r="H87" s="109"/>
      <c r="I87" s="109"/>
      <c r="J87" s="109"/>
      <c r="K87" s="109"/>
      <c r="L87" s="109"/>
    </row>
    <row r="88" spans="1:12" s="108" customFormat="1" ht="27" customHeight="1" x14ac:dyDescent="0.25">
      <c r="A88" s="7" t="s">
        <v>53</v>
      </c>
      <c r="B88" s="30" t="s">
        <v>54</v>
      </c>
      <c r="C88" s="6">
        <v>38</v>
      </c>
      <c r="D88" s="124">
        <v>80</v>
      </c>
      <c r="E88" s="124">
        <v>74</v>
      </c>
      <c r="F88" s="124">
        <v>12</v>
      </c>
      <c r="G88" s="120">
        <f t="shared" si="3"/>
        <v>1588.5</v>
      </c>
      <c r="H88" s="109"/>
      <c r="I88" s="109"/>
      <c r="J88" s="109"/>
      <c r="K88" s="109"/>
      <c r="L88" s="109"/>
    </row>
    <row r="89" spans="1:12" s="108" customFormat="1" ht="27" customHeight="1" x14ac:dyDescent="0.25">
      <c r="A89" s="7" t="s">
        <v>49</v>
      </c>
      <c r="B89" s="30" t="s">
        <v>559</v>
      </c>
      <c r="C89" s="6">
        <v>15.08</v>
      </c>
      <c r="D89" s="124">
        <v>80</v>
      </c>
      <c r="E89" s="124">
        <v>140</v>
      </c>
      <c r="F89" s="124">
        <v>15</v>
      </c>
      <c r="G89" s="120">
        <f t="shared" si="3"/>
        <v>557.1</v>
      </c>
      <c r="H89" s="109"/>
      <c r="I89" s="109"/>
      <c r="J89" s="109"/>
      <c r="K89" s="109"/>
      <c r="L89" s="109"/>
    </row>
    <row r="90" spans="1:12" s="108" customFormat="1" ht="27" customHeight="1" x14ac:dyDescent="0.25">
      <c r="A90" s="7" t="s">
        <v>49</v>
      </c>
      <c r="B90" s="30" t="s">
        <v>560</v>
      </c>
      <c r="C90" s="6">
        <v>19.670000000000002</v>
      </c>
      <c r="D90" s="124">
        <v>80</v>
      </c>
      <c r="E90" s="124">
        <v>104</v>
      </c>
      <c r="F90" s="124">
        <v>21</v>
      </c>
      <c r="G90" s="120">
        <f t="shared" si="3"/>
        <v>763.65000000000009</v>
      </c>
      <c r="H90" s="109"/>
      <c r="I90" s="109"/>
      <c r="J90" s="109"/>
      <c r="K90" s="109"/>
      <c r="L90" s="109"/>
    </row>
    <row r="91" spans="1:12" s="108" customFormat="1" ht="27" customHeight="1" x14ac:dyDescent="0.25">
      <c r="A91" s="7" t="s">
        <v>49</v>
      </c>
      <c r="B91" s="30" t="s">
        <v>55</v>
      </c>
      <c r="C91" s="8">
        <v>18.3</v>
      </c>
      <c r="D91" s="124">
        <v>79</v>
      </c>
      <c r="E91" s="124">
        <v>77</v>
      </c>
      <c r="F91" s="124">
        <v>10</v>
      </c>
      <c r="G91" s="120">
        <f t="shared" si="3"/>
        <v>702</v>
      </c>
      <c r="H91" s="109"/>
      <c r="I91" s="109"/>
      <c r="J91" s="109"/>
      <c r="K91" s="109"/>
      <c r="L91" s="109"/>
    </row>
    <row r="92" spans="1:12" s="108" customFormat="1" ht="27" customHeight="1" x14ac:dyDescent="0.25">
      <c r="A92" s="7" t="s">
        <v>49</v>
      </c>
      <c r="B92" s="30" t="s">
        <v>57</v>
      </c>
      <c r="C92" s="8">
        <v>31.9</v>
      </c>
      <c r="D92" s="124">
        <v>80</v>
      </c>
      <c r="E92" s="124">
        <v>77</v>
      </c>
      <c r="F92" s="124">
        <v>12</v>
      </c>
      <c r="G92" s="120">
        <f t="shared" si="3"/>
        <v>1314</v>
      </c>
      <c r="H92" s="109"/>
      <c r="I92" s="109"/>
      <c r="J92" s="109"/>
      <c r="K92" s="109"/>
      <c r="L92" s="109"/>
    </row>
    <row r="93" spans="1:12" s="108" customFormat="1" ht="27" customHeight="1" x14ac:dyDescent="0.25">
      <c r="A93" s="7" t="s">
        <v>49</v>
      </c>
      <c r="B93" s="30" t="s">
        <v>58</v>
      </c>
      <c r="C93" s="6">
        <v>38</v>
      </c>
      <c r="D93" s="124">
        <v>80</v>
      </c>
      <c r="E93" s="124">
        <v>74</v>
      </c>
      <c r="F93" s="124">
        <v>12</v>
      </c>
      <c r="G93" s="120">
        <f t="shared" si="3"/>
        <v>1588.5</v>
      </c>
      <c r="H93" s="109"/>
      <c r="I93" s="109"/>
      <c r="J93" s="109"/>
      <c r="K93" s="109"/>
      <c r="L93" s="109"/>
    </row>
    <row r="94" spans="1:12" s="108" customFormat="1" ht="27" customHeight="1" x14ac:dyDescent="0.25">
      <c r="A94" s="7" t="s">
        <v>49</v>
      </c>
      <c r="B94" s="30" t="s">
        <v>50</v>
      </c>
      <c r="C94" s="8">
        <v>18.3</v>
      </c>
      <c r="D94" s="124">
        <v>79</v>
      </c>
      <c r="E94" s="124">
        <v>77</v>
      </c>
      <c r="F94" s="124">
        <v>10</v>
      </c>
      <c r="G94" s="120">
        <f t="shared" si="3"/>
        <v>702</v>
      </c>
      <c r="H94" s="109"/>
      <c r="I94" s="109"/>
      <c r="J94" s="109"/>
      <c r="K94" s="109"/>
      <c r="L94" s="109"/>
    </row>
    <row r="95" spans="1:12" s="108" customFormat="1" ht="27" customHeight="1" x14ac:dyDescent="0.25">
      <c r="A95" s="7" t="s">
        <v>49</v>
      </c>
      <c r="B95" s="30" t="s">
        <v>51</v>
      </c>
      <c r="C95" s="8">
        <v>28.6</v>
      </c>
      <c r="D95" s="124">
        <v>79</v>
      </c>
      <c r="E95" s="124">
        <v>78</v>
      </c>
      <c r="F95" s="124">
        <v>12</v>
      </c>
      <c r="G95" s="120">
        <f t="shared" si="3"/>
        <v>1165.5</v>
      </c>
      <c r="H95" s="109"/>
      <c r="I95" s="109"/>
      <c r="J95" s="109"/>
      <c r="K95" s="109"/>
      <c r="L95" s="109"/>
    </row>
    <row r="96" spans="1:12" s="108" customFormat="1" ht="27" customHeight="1" x14ac:dyDescent="0.25">
      <c r="A96" s="7" t="s">
        <v>49</v>
      </c>
      <c r="B96" s="30" t="s">
        <v>52</v>
      </c>
      <c r="C96" s="8">
        <v>31.9</v>
      </c>
      <c r="D96" s="124">
        <v>80</v>
      </c>
      <c r="E96" s="124">
        <v>77</v>
      </c>
      <c r="F96" s="124">
        <v>12</v>
      </c>
      <c r="G96" s="120">
        <f t="shared" si="3"/>
        <v>1314</v>
      </c>
      <c r="H96" s="109"/>
      <c r="I96" s="109"/>
      <c r="J96" s="109"/>
      <c r="K96" s="109"/>
      <c r="L96" s="109"/>
    </row>
    <row r="97" spans="1:12" s="108" customFormat="1" ht="27" customHeight="1" x14ac:dyDescent="0.25">
      <c r="A97" s="53" t="s">
        <v>752</v>
      </c>
      <c r="B97" s="53" t="s">
        <v>754</v>
      </c>
      <c r="C97" s="105">
        <v>21.1</v>
      </c>
      <c r="D97" s="121">
        <v>81</v>
      </c>
      <c r="E97" s="125">
        <v>284</v>
      </c>
      <c r="F97" s="125">
        <v>9</v>
      </c>
      <c r="G97" s="120">
        <f t="shared" si="3"/>
        <v>828.00000000000011</v>
      </c>
      <c r="H97" s="109"/>
      <c r="I97" s="109"/>
      <c r="J97" s="109"/>
      <c r="K97" s="109"/>
      <c r="L97" s="109"/>
    </row>
    <row r="98" spans="1:12" s="108" customFormat="1" ht="27" customHeight="1" x14ac:dyDescent="0.25">
      <c r="A98" s="53" t="s">
        <v>752</v>
      </c>
      <c r="B98" s="53" t="s">
        <v>756</v>
      </c>
      <c r="C98" s="105">
        <v>25</v>
      </c>
      <c r="D98" s="121">
        <v>81</v>
      </c>
      <c r="E98" s="125">
        <v>200</v>
      </c>
      <c r="F98" s="125">
        <v>13</v>
      </c>
      <c r="G98" s="120">
        <f t="shared" si="3"/>
        <v>1003.5</v>
      </c>
      <c r="H98" s="109"/>
      <c r="I98" s="109"/>
      <c r="J98" s="109"/>
      <c r="K98" s="109"/>
      <c r="L98" s="109"/>
    </row>
    <row r="99" spans="1:12" s="108" customFormat="1" ht="27" customHeight="1" x14ac:dyDescent="0.25">
      <c r="A99" s="53" t="s">
        <v>752</v>
      </c>
      <c r="B99" s="53" t="s">
        <v>755</v>
      </c>
      <c r="C99" s="105">
        <v>29.6</v>
      </c>
      <c r="D99" s="121">
        <v>81</v>
      </c>
      <c r="E99" s="125">
        <v>116</v>
      </c>
      <c r="F99" s="125">
        <v>16</v>
      </c>
      <c r="G99" s="120">
        <f t="shared" si="3"/>
        <v>1210.5</v>
      </c>
      <c r="H99" s="109"/>
      <c r="I99" s="109"/>
      <c r="J99" s="109"/>
      <c r="K99" s="109"/>
      <c r="L99" s="109"/>
    </row>
    <row r="100" spans="1:12" s="108" customFormat="1" ht="27" customHeight="1" x14ac:dyDescent="0.25">
      <c r="A100" s="53" t="s">
        <v>727</v>
      </c>
      <c r="B100" s="30" t="s">
        <v>17</v>
      </c>
      <c r="C100" s="105">
        <v>20</v>
      </c>
      <c r="D100" s="124">
        <v>79</v>
      </c>
      <c r="E100" s="124">
        <v>82</v>
      </c>
      <c r="F100" s="124">
        <v>21</v>
      </c>
      <c r="G100" s="120">
        <f t="shared" si="3"/>
        <v>778.5</v>
      </c>
      <c r="H100" s="109"/>
      <c r="I100" s="109"/>
      <c r="J100" s="109"/>
      <c r="K100" s="109"/>
      <c r="L100" s="109"/>
    </row>
    <row r="101" spans="1:12" s="108" customFormat="1" ht="27" customHeight="1" x14ac:dyDescent="0.25">
      <c r="A101" s="53" t="s">
        <v>727</v>
      </c>
      <c r="B101" s="53" t="s">
        <v>456</v>
      </c>
      <c r="C101" s="105">
        <v>26.5</v>
      </c>
      <c r="D101" s="121">
        <v>80</v>
      </c>
      <c r="E101" s="125">
        <v>75</v>
      </c>
      <c r="F101" s="125">
        <v>19</v>
      </c>
      <c r="G101" s="120">
        <f t="shared" si="3"/>
        <v>1071</v>
      </c>
      <c r="H101" s="109"/>
      <c r="I101" s="109"/>
      <c r="J101" s="109"/>
      <c r="K101" s="109"/>
      <c r="L101" s="109"/>
    </row>
    <row r="102" spans="1:12" s="108" customFormat="1" ht="27" customHeight="1" x14ac:dyDescent="0.25">
      <c r="A102" s="53" t="s">
        <v>727</v>
      </c>
      <c r="B102" s="53" t="s">
        <v>18</v>
      </c>
      <c r="C102" s="105">
        <v>31.7</v>
      </c>
      <c r="D102" s="121">
        <v>80</v>
      </c>
      <c r="E102" s="125">
        <v>67</v>
      </c>
      <c r="F102" s="125">
        <v>17</v>
      </c>
      <c r="G102" s="120">
        <f t="shared" si="3"/>
        <v>1305</v>
      </c>
      <c r="H102" s="109"/>
      <c r="I102" s="109"/>
      <c r="J102" s="109"/>
      <c r="K102" s="109"/>
      <c r="L102" s="109"/>
    </row>
    <row r="103" spans="1:12" s="108" customFormat="1" ht="27" customHeight="1" x14ac:dyDescent="0.25">
      <c r="A103" s="53" t="s">
        <v>727</v>
      </c>
      <c r="B103" s="53" t="s">
        <v>19</v>
      </c>
      <c r="C103" s="105">
        <v>19.399999999999999</v>
      </c>
      <c r="D103" s="121">
        <v>79</v>
      </c>
      <c r="E103" s="125">
        <v>226</v>
      </c>
      <c r="F103" s="125">
        <v>13</v>
      </c>
      <c r="G103" s="120">
        <f t="shared" si="3"/>
        <v>751.49999999999989</v>
      </c>
      <c r="H103" s="109"/>
      <c r="I103" s="109"/>
      <c r="J103" s="109"/>
      <c r="K103" s="109"/>
      <c r="L103" s="109"/>
    </row>
    <row r="104" spans="1:12" s="108" customFormat="1" ht="27" customHeight="1" x14ac:dyDescent="0.25">
      <c r="A104" s="53" t="s">
        <v>727</v>
      </c>
      <c r="B104" s="53" t="s">
        <v>20</v>
      </c>
      <c r="C104" s="105">
        <v>19.7</v>
      </c>
      <c r="D104" s="121">
        <v>81</v>
      </c>
      <c r="E104" s="125">
        <v>165</v>
      </c>
      <c r="F104" s="125">
        <v>6</v>
      </c>
      <c r="G104" s="120">
        <f t="shared" si="3"/>
        <v>764.99999999999989</v>
      </c>
      <c r="H104" s="109"/>
      <c r="I104" s="109"/>
      <c r="J104" s="109"/>
      <c r="K104" s="109"/>
      <c r="L104" s="109"/>
    </row>
    <row r="105" spans="1:12" s="108" customFormat="1" ht="27" customHeight="1" x14ac:dyDescent="0.25">
      <c r="A105" s="53" t="s">
        <v>727</v>
      </c>
      <c r="B105" s="53" t="s">
        <v>457</v>
      </c>
      <c r="C105" s="105">
        <v>25.5</v>
      </c>
      <c r="D105" s="121">
        <v>81</v>
      </c>
      <c r="E105" s="125">
        <v>120</v>
      </c>
      <c r="F105" s="125">
        <v>4</v>
      </c>
      <c r="G105" s="120">
        <f t="shared" si="3"/>
        <v>1026</v>
      </c>
      <c r="H105" s="153"/>
      <c r="I105" s="153"/>
      <c r="J105" s="153"/>
      <c r="K105" s="153"/>
      <c r="L105" s="153"/>
    </row>
    <row r="106" spans="1:12" s="108" customFormat="1" ht="27" customHeight="1" x14ac:dyDescent="0.25">
      <c r="A106" s="53" t="s">
        <v>727</v>
      </c>
      <c r="B106" s="53" t="s">
        <v>21</v>
      </c>
      <c r="C106" s="105">
        <v>31.2</v>
      </c>
      <c r="D106" s="121">
        <v>81</v>
      </c>
      <c r="E106" s="125">
        <v>75</v>
      </c>
      <c r="F106" s="125">
        <v>3</v>
      </c>
      <c r="G106" s="120">
        <f t="shared" si="3"/>
        <v>1282.5</v>
      </c>
      <c r="H106" s="153"/>
      <c r="I106" s="153"/>
      <c r="J106" s="153"/>
      <c r="K106" s="153"/>
      <c r="L106" s="153"/>
    </row>
    <row r="107" spans="1:12" s="108" customFormat="1" ht="27" customHeight="1" x14ac:dyDescent="0.25">
      <c r="A107" s="53" t="s">
        <v>585</v>
      </c>
      <c r="B107" s="53" t="s">
        <v>692</v>
      </c>
      <c r="C107" s="105">
        <v>18.7</v>
      </c>
      <c r="D107" s="121">
        <v>79</v>
      </c>
      <c r="E107" s="125">
        <v>90</v>
      </c>
      <c r="F107" s="125">
        <v>19</v>
      </c>
      <c r="G107" s="120">
        <f t="shared" si="3"/>
        <v>720</v>
      </c>
      <c r="H107" s="153"/>
      <c r="I107" s="153"/>
      <c r="J107" s="153"/>
      <c r="K107" s="153"/>
      <c r="L107" s="153"/>
    </row>
    <row r="108" spans="1:12" s="108" customFormat="1" ht="27" customHeight="1" x14ac:dyDescent="0.25">
      <c r="A108" s="53" t="s">
        <v>817</v>
      </c>
      <c r="B108" s="53" t="s">
        <v>818</v>
      </c>
      <c r="C108" s="105">
        <v>23.4</v>
      </c>
      <c r="D108" s="121">
        <v>79</v>
      </c>
      <c r="E108" s="125">
        <v>394</v>
      </c>
      <c r="F108" s="125">
        <v>9</v>
      </c>
      <c r="G108" s="120">
        <f t="shared" si="3"/>
        <v>931.5</v>
      </c>
      <c r="H108" s="153"/>
      <c r="I108" s="153"/>
      <c r="J108" s="153"/>
      <c r="K108" s="153"/>
      <c r="L108" s="153"/>
    </row>
    <row r="109" spans="1:12" s="108" customFormat="1" ht="27" customHeight="1" x14ac:dyDescent="0.25">
      <c r="A109" s="53" t="s">
        <v>440</v>
      </c>
      <c r="B109" s="53" t="s">
        <v>591</v>
      </c>
      <c r="C109" s="105">
        <v>35</v>
      </c>
      <c r="D109" s="121">
        <v>80</v>
      </c>
      <c r="E109" s="125">
        <v>314</v>
      </c>
      <c r="F109" s="125">
        <v>17</v>
      </c>
      <c r="G109" s="120">
        <f t="shared" si="3"/>
        <v>1453.5</v>
      </c>
      <c r="H109" s="153"/>
      <c r="I109" s="153"/>
      <c r="J109" s="153"/>
      <c r="K109" s="153"/>
      <c r="L109" s="153"/>
    </row>
    <row r="110" spans="1:12" s="108" customFormat="1" ht="27" customHeight="1" x14ac:dyDescent="0.25">
      <c r="A110" s="53" t="s">
        <v>686</v>
      </c>
      <c r="B110" s="53" t="s">
        <v>691</v>
      </c>
      <c r="C110" s="105">
        <v>17</v>
      </c>
      <c r="D110" s="121">
        <v>80</v>
      </c>
      <c r="E110" s="125">
        <v>129</v>
      </c>
      <c r="F110" s="125">
        <v>10</v>
      </c>
      <c r="G110" s="120">
        <f t="shared" si="3"/>
        <v>643.5</v>
      </c>
      <c r="H110" s="153"/>
      <c r="I110" s="153"/>
      <c r="J110" s="153"/>
      <c r="K110" s="153"/>
      <c r="L110" s="153"/>
    </row>
    <row r="111" spans="1:12" s="108" customFormat="1" ht="27" customHeight="1" x14ac:dyDescent="0.25">
      <c r="A111" s="53" t="s">
        <v>686</v>
      </c>
      <c r="B111" s="53" t="s">
        <v>690</v>
      </c>
      <c r="C111" s="105">
        <v>23</v>
      </c>
      <c r="D111" s="121">
        <v>80</v>
      </c>
      <c r="E111" s="125">
        <v>145</v>
      </c>
      <c r="F111" s="125">
        <v>11</v>
      </c>
      <c r="G111" s="120">
        <f t="shared" si="3"/>
        <v>913.5</v>
      </c>
      <c r="H111" s="153"/>
      <c r="I111" s="153"/>
      <c r="J111" s="153"/>
      <c r="K111" s="153"/>
      <c r="L111" s="153"/>
    </row>
    <row r="112" spans="1:12" s="108" customFormat="1" ht="27" customHeight="1" x14ac:dyDescent="0.25">
      <c r="A112" s="53" t="s">
        <v>686</v>
      </c>
      <c r="B112" s="53" t="s">
        <v>688</v>
      </c>
      <c r="C112" s="105">
        <v>30</v>
      </c>
      <c r="D112" s="121">
        <v>80</v>
      </c>
      <c r="E112" s="125">
        <v>114</v>
      </c>
      <c r="F112" s="125">
        <v>20</v>
      </c>
      <c r="G112" s="120">
        <f t="shared" si="3"/>
        <v>1228.5</v>
      </c>
      <c r="H112" s="153"/>
      <c r="I112" s="153"/>
      <c r="J112" s="153"/>
      <c r="K112" s="153"/>
      <c r="L112" s="153"/>
    </row>
    <row r="113" spans="1:12" s="108" customFormat="1" ht="27" customHeight="1" x14ac:dyDescent="0.25">
      <c r="A113" s="53" t="s">
        <v>686</v>
      </c>
      <c r="B113" s="53" t="s">
        <v>687</v>
      </c>
      <c r="C113" s="105">
        <v>35</v>
      </c>
      <c r="D113" s="121">
        <v>79</v>
      </c>
      <c r="E113" s="125">
        <v>152</v>
      </c>
      <c r="F113" s="125">
        <v>11</v>
      </c>
      <c r="G113" s="120">
        <f t="shared" si="3"/>
        <v>1453.5</v>
      </c>
      <c r="H113" s="153"/>
      <c r="I113" s="153"/>
      <c r="J113" s="153"/>
      <c r="K113" s="153"/>
      <c r="L113" s="153"/>
    </row>
    <row r="114" spans="1:12" s="108" customFormat="1" ht="27" customHeight="1" x14ac:dyDescent="0.25">
      <c r="A114" s="53" t="s">
        <v>686</v>
      </c>
      <c r="B114" s="53" t="s">
        <v>689</v>
      </c>
      <c r="C114" s="105">
        <v>45</v>
      </c>
      <c r="D114" s="121">
        <v>80</v>
      </c>
      <c r="E114" s="125">
        <v>328</v>
      </c>
      <c r="F114" s="125">
        <v>15</v>
      </c>
      <c r="G114" s="120">
        <f t="shared" si="3"/>
        <v>1903.5</v>
      </c>
      <c r="H114" s="153"/>
      <c r="I114" s="153"/>
      <c r="J114" s="153"/>
      <c r="K114" s="153"/>
      <c r="L114" s="153"/>
    </row>
    <row r="115" spans="1:12" s="108" customFormat="1" ht="27" customHeight="1" x14ac:dyDescent="0.25">
      <c r="A115" s="53" t="s">
        <v>334</v>
      </c>
      <c r="B115" s="53" t="s">
        <v>785</v>
      </c>
      <c r="C115" s="105">
        <v>25</v>
      </c>
      <c r="D115" s="121">
        <v>78</v>
      </c>
      <c r="E115" s="125">
        <v>326</v>
      </c>
      <c r="F115" s="125">
        <v>13</v>
      </c>
      <c r="G115" s="120">
        <f t="shared" si="3"/>
        <v>1003.5</v>
      </c>
      <c r="H115" s="153"/>
      <c r="I115" s="153"/>
      <c r="J115" s="153"/>
      <c r="K115" s="153"/>
      <c r="L115" s="153"/>
    </row>
    <row r="116" spans="1:12" s="108" customFormat="1" ht="27" customHeight="1" x14ac:dyDescent="0.25">
      <c r="A116" s="53" t="s">
        <v>334</v>
      </c>
      <c r="B116" s="53" t="s">
        <v>778</v>
      </c>
      <c r="C116" s="105">
        <v>18.600000000000001</v>
      </c>
      <c r="D116" s="121">
        <v>80</v>
      </c>
      <c r="E116" s="125">
        <v>92</v>
      </c>
      <c r="F116" s="125">
        <v>10</v>
      </c>
      <c r="G116" s="120">
        <v>689</v>
      </c>
      <c r="H116" s="153"/>
      <c r="I116" s="153"/>
      <c r="J116" s="153"/>
      <c r="K116" s="153"/>
      <c r="L116" s="153"/>
    </row>
    <row r="117" spans="1:12" s="108" customFormat="1" ht="27" customHeight="1" x14ac:dyDescent="0.25">
      <c r="A117" s="53" t="s">
        <v>334</v>
      </c>
      <c r="B117" s="53" t="s">
        <v>786</v>
      </c>
      <c r="C117" s="105">
        <v>30</v>
      </c>
      <c r="D117" s="121">
        <v>81</v>
      </c>
      <c r="E117" s="125">
        <v>21</v>
      </c>
      <c r="F117" s="125">
        <v>16</v>
      </c>
      <c r="G117" s="120">
        <v>1229</v>
      </c>
      <c r="H117" s="153"/>
      <c r="I117" s="153"/>
      <c r="J117" s="153"/>
      <c r="K117" s="153"/>
      <c r="L117" s="153"/>
    </row>
    <row r="118" spans="1:12" s="108" customFormat="1" ht="27" customHeight="1" x14ac:dyDescent="0.25">
      <c r="A118" s="53" t="s">
        <v>334</v>
      </c>
      <c r="B118" s="53" t="s">
        <v>837</v>
      </c>
      <c r="C118" s="105">
        <v>30</v>
      </c>
      <c r="D118" s="121">
        <v>80</v>
      </c>
      <c r="E118" s="125">
        <v>29</v>
      </c>
      <c r="F118" s="125">
        <v>18</v>
      </c>
      <c r="G118" s="120">
        <v>1200</v>
      </c>
      <c r="H118" s="153"/>
      <c r="I118" s="153"/>
      <c r="J118" s="153"/>
      <c r="K118" s="153"/>
      <c r="L118" s="153"/>
    </row>
    <row r="119" spans="1:12" x14ac:dyDescent="0.25">
      <c r="A119" s="29"/>
      <c r="B119" s="29"/>
      <c r="C119" s="29"/>
      <c r="D119" s="122"/>
      <c r="E119" s="122"/>
      <c r="F119" s="122"/>
      <c r="G119" s="122"/>
      <c r="H119" s="29"/>
    </row>
    <row r="120" spans="1:12" x14ac:dyDescent="0.25">
      <c r="A120" s="29"/>
      <c r="B120" s="29"/>
      <c r="C120" s="29"/>
      <c r="D120" s="122"/>
      <c r="E120" s="122"/>
      <c r="F120" s="122"/>
      <c r="G120" s="122"/>
      <c r="H120" s="29"/>
    </row>
    <row r="121" spans="1:12" x14ac:dyDescent="0.25">
      <c r="A121" s="29"/>
      <c r="B121" s="29"/>
      <c r="C121" s="29"/>
      <c r="D121" s="122"/>
      <c r="E121" s="122"/>
      <c r="F121" s="122"/>
      <c r="G121" s="122"/>
      <c r="H121" s="29"/>
    </row>
    <row r="122" spans="1:12" x14ac:dyDescent="0.25">
      <c r="A122" s="29"/>
      <c r="B122" s="29"/>
      <c r="C122" s="29"/>
      <c r="D122" s="122"/>
      <c r="E122" s="122"/>
      <c r="F122" s="122"/>
      <c r="G122" s="122"/>
      <c r="H122" s="29"/>
    </row>
    <row r="123" spans="1:12" x14ac:dyDescent="0.25">
      <c r="A123" s="29"/>
      <c r="B123" s="29"/>
      <c r="C123" s="29"/>
      <c r="D123" s="122"/>
      <c r="E123" s="122"/>
      <c r="F123" s="122"/>
      <c r="G123" s="122"/>
      <c r="H123" s="29"/>
    </row>
    <row r="124" spans="1:12" x14ac:dyDescent="0.25">
      <c r="A124" s="29"/>
      <c r="B124" s="29"/>
      <c r="C124" s="29"/>
      <c r="D124" s="122"/>
      <c r="E124" s="122"/>
      <c r="F124" s="122"/>
      <c r="G124" s="122"/>
      <c r="H124" s="29"/>
    </row>
    <row r="125" spans="1:12" x14ac:dyDescent="0.25">
      <c r="A125" s="29"/>
      <c r="B125" s="29"/>
      <c r="C125" s="29"/>
      <c r="D125" s="122"/>
      <c r="E125" s="122"/>
      <c r="F125" s="122"/>
      <c r="G125" s="122"/>
      <c r="H125" s="29"/>
    </row>
    <row r="126" spans="1:12" x14ac:dyDescent="0.25">
      <c r="A126" s="29"/>
      <c r="B126" s="29"/>
      <c r="C126" s="29"/>
      <c r="D126" s="122"/>
      <c r="E126" s="122"/>
      <c r="F126" s="122"/>
      <c r="G126" s="122"/>
      <c r="H126" s="29"/>
    </row>
    <row r="127" spans="1:12" x14ac:dyDescent="0.25">
      <c r="A127" s="29"/>
      <c r="B127" s="29"/>
      <c r="C127" s="29"/>
      <c r="D127" s="122"/>
      <c r="E127" s="122"/>
      <c r="F127" s="122"/>
      <c r="G127" s="122"/>
      <c r="H127" s="29"/>
    </row>
    <row r="128" spans="1:12" x14ac:dyDescent="0.25">
      <c r="A128" s="29"/>
      <c r="B128" s="29"/>
      <c r="C128" s="29"/>
      <c r="D128" s="122"/>
      <c r="E128" s="122"/>
      <c r="F128" s="122"/>
      <c r="G128" s="122"/>
      <c r="H128" s="29"/>
    </row>
    <row r="129" spans="1:8" x14ac:dyDescent="0.25">
      <c r="A129" s="29"/>
      <c r="B129" s="29"/>
      <c r="C129" s="29"/>
      <c r="D129" s="122"/>
      <c r="E129" s="122"/>
      <c r="F129" s="122"/>
      <c r="G129" s="122"/>
      <c r="H129" s="29"/>
    </row>
    <row r="130" spans="1:8" x14ac:dyDescent="0.25">
      <c r="A130" s="29"/>
      <c r="B130" s="29"/>
      <c r="C130" s="29"/>
      <c r="D130" s="122"/>
      <c r="E130" s="122"/>
      <c r="F130" s="122"/>
      <c r="G130" s="122"/>
      <c r="H130" s="29"/>
    </row>
    <row r="131" spans="1:8" x14ac:dyDescent="0.25">
      <c r="A131" s="29"/>
      <c r="B131" s="29"/>
      <c r="C131" s="29"/>
      <c r="D131" s="122"/>
      <c r="E131" s="122"/>
      <c r="F131" s="122"/>
      <c r="G131" s="122"/>
      <c r="H131" s="29"/>
    </row>
    <row r="132" spans="1:8" x14ac:dyDescent="0.25">
      <c r="A132" s="29"/>
      <c r="B132" s="29"/>
      <c r="C132" s="29"/>
      <c r="D132" s="122"/>
      <c r="E132" s="122"/>
      <c r="F132" s="122"/>
      <c r="G132" s="122"/>
      <c r="H132" s="29"/>
    </row>
    <row r="133" spans="1:8" x14ac:dyDescent="0.25">
      <c r="A133" s="29"/>
      <c r="B133" s="29"/>
      <c r="C133" s="29"/>
      <c r="D133" s="122"/>
      <c r="E133" s="122"/>
      <c r="F133" s="122"/>
      <c r="G133" s="122"/>
      <c r="H133" s="29"/>
    </row>
    <row r="134" spans="1:8" x14ac:dyDescent="0.25">
      <c r="A134" s="29"/>
      <c r="B134" s="29"/>
      <c r="C134" s="29"/>
      <c r="D134" s="122"/>
      <c r="E134" s="122"/>
      <c r="F134" s="122"/>
      <c r="G134" s="122"/>
      <c r="H134" s="29"/>
    </row>
    <row r="135" spans="1:8" x14ac:dyDescent="0.25">
      <c r="A135" s="29"/>
      <c r="B135" s="29"/>
      <c r="C135" s="29"/>
      <c r="D135" s="122"/>
      <c r="E135" s="122"/>
      <c r="F135" s="122"/>
      <c r="G135" s="122"/>
      <c r="H135" s="29"/>
    </row>
    <row r="136" spans="1:8" x14ac:dyDescent="0.25">
      <c r="A136" s="29"/>
      <c r="B136" s="29"/>
      <c r="C136" s="29"/>
      <c r="D136" s="122"/>
      <c r="E136" s="122"/>
      <c r="F136" s="122"/>
      <c r="G136" s="122"/>
      <c r="H136" s="29"/>
    </row>
    <row r="137" spans="1:8" x14ac:dyDescent="0.25">
      <c r="A137" s="29"/>
      <c r="B137" s="29"/>
      <c r="C137" s="29"/>
      <c r="D137" s="122"/>
      <c r="E137" s="122"/>
      <c r="F137" s="122"/>
      <c r="G137" s="122"/>
      <c r="H137" s="29"/>
    </row>
    <row r="138" spans="1:8" x14ac:dyDescent="0.25">
      <c r="A138" s="29"/>
      <c r="B138" s="29"/>
      <c r="C138" s="29"/>
      <c r="D138" s="122"/>
      <c r="E138" s="122"/>
      <c r="F138" s="122"/>
      <c r="G138" s="122"/>
      <c r="H138" s="29"/>
    </row>
    <row r="139" spans="1:8" x14ac:dyDescent="0.25">
      <c r="A139" s="29"/>
      <c r="B139" s="29"/>
      <c r="C139" s="29"/>
      <c r="D139" s="122"/>
      <c r="E139" s="122"/>
      <c r="F139" s="122"/>
      <c r="G139" s="122"/>
      <c r="H139" s="29"/>
    </row>
    <row r="140" spans="1:8" x14ac:dyDescent="0.25">
      <c r="A140" s="29"/>
      <c r="B140" s="29"/>
      <c r="C140" s="29"/>
      <c r="D140" s="122"/>
      <c r="E140" s="122"/>
      <c r="F140" s="122"/>
      <c r="G140" s="122"/>
      <c r="H140" s="29"/>
    </row>
    <row r="141" spans="1:8" x14ac:dyDescent="0.25">
      <c r="A141" s="29"/>
      <c r="B141" s="29"/>
      <c r="C141" s="29"/>
      <c r="D141" s="122"/>
      <c r="E141" s="122"/>
      <c r="F141" s="122"/>
      <c r="G141" s="122"/>
      <c r="H141" s="29"/>
    </row>
    <row r="142" spans="1:8" x14ac:dyDescent="0.25">
      <c r="A142" s="29"/>
      <c r="B142" s="29"/>
      <c r="C142" s="29"/>
      <c r="D142" s="122"/>
      <c r="E142" s="122"/>
      <c r="F142" s="122"/>
      <c r="G142" s="122"/>
      <c r="H142" s="29"/>
    </row>
    <row r="143" spans="1:8" x14ac:dyDescent="0.25">
      <c r="A143" s="29"/>
      <c r="B143" s="29"/>
      <c r="C143" s="29"/>
      <c r="D143" s="122"/>
      <c r="E143" s="122"/>
      <c r="F143" s="122"/>
      <c r="G143" s="122"/>
      <c r="H143" s="29"/>
    </row>
    <row r="144" spans="1:8" x14ac:dyDescent="0.25">
      <c r="A144" s="29"/>
      <c r="B144" s="29"/>
      <c r="C144" s="29"/>
      <c r="D144" s="122"/>
      <c r="E144" s="122"/>
      <c r="F144" s="122"/>
      <c r="G144" s="122"/>
    </row>
    <row r="145" spans="1:7" x14ac:dyDescent="0.25">
      <c r="A145" s="29"/>
      <c r="B145" s="29"/>
      <c r="C145" s="29"/>
      <c r="D145" s="122"/>
      <c r="E145" s="122"/>
      <c r="F145" s="122"/>
      <c r="G145" s="122"/>
    </row>
    <row r="146" spans="1:7" x14ac:dyDescent="0.25">
      <c r="A146" s="29"/>
      <c r="B146" s="29"/>
      <c r="C146" s="29"/>
      <c r="D146" s="122"/>
      <c r="E146" s="122"/>
      <c r="F146" s="122"/>
      <c r="G146" s="122"/>
    </row>
    <row r="147" spans="1:7" x14ac:dyDescent="0.25">
      <c r="A147" s="29"/>
      <c r="B147" s="29"/>
      <c r="C147" s="29"/>
      <c r="D147" s="122"/>
      <c r="E147" s="122"/>
      <c r="F147" s="122"/>
      <c r="G147" s="122"/>
    </row>
    <row r="148" spans="1:7" x14ac:dyDescent="0.25">
      <c r="A148" s="29"/>
      <c r="B148" s="29"/>
      <c r="C148" s="29"/>
      <c r="D148" s="122"/>
      <c r="E148" s="122"/>
      <c r="F148" s="122"/>
      <c r="G148" s="122"/>
    </row>
    <row r="149" spans="1:7" x14ac:dyDescent="0.25">
      <c r="A149" s="29"/>
      <c r="B149" s="29"/>
      <c r="C149" s="29"/>
      <c r="D149" s="122"/>
      <c r="E149" s="122"/>
      <c r="F149" s="122"/>
      <c r="G149" s="122"/>
    </row>
  </sheetData>
  <autoFilter ref="A5:G112" xr:uid="{CA8FA137-BC31-4265-8DAD-D129443C0400}">
    <sortState ref="A6:G118">
      <sortCondition ref="A5:A112"/>
    </sortState>
  </autoFilter>
  <mergeCells count="2">
    <mergeCell ref="A3:G3"/>
    <mergeCell ref="A2:G2"/>
  </mergeCells>
  <pageMargins left="0.98425196850393704" right="0.23622047244094491" top="0.74803149606299213" bottom="0.74803149606299213" header="0.31496062992125984" footer="0.31496062992125984"/>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210"/>
  <sheetViews>
    <sheetView zoomScale="70" zoomScaleNormal="70" workbookViewId="0">
      <pane ySplit="5" topLeftCell="A6" activePane="bottomLeft" state="frozen"/>
      <selection pane="bottomLeft" activeCell="B215" sqref="B215"/>
    </sheetView>
  </sheetViews>
  <sheetFormatPr defaultRowHeight="15" x14ac:dyDescent="0.25"/>
  <cols>
    <col min="1" max="1" width="22.140625" customWidth="1"/>
    <col min="2" max="2" width="32.7109375" customWidth="1"/>
    <col min="3" max="3" width="21.7109375" style="50" customWidth="1"/>
    <col min="4" max="4" width="21.7109375" style="126" customWidth="1"/>
    <col min="5" max="5" width="17.42578125" style="117" customWidth="1"/>
    <col min="6" max="6" width="19.28515625" style="117" customWidth="1"/>
    <col min="7" max="7" width="25.85546875" customWidth="1"/>
  </cols>
  <sheetData>
    <row r="1" spans="1:45" s="9" customFormat="1" x14ac:dyDescent="0.25">
      <c r="C1" s="50"/>
      <c r="D1" s="126"/>
      <c r="E1" s="117"/>
      <c r="F1" s="117"/>
    </row>
    <row r="2" spans="1:45" s="9" customFormat="1" ht="24.75" customHeight="1" x14ac:dyDescent="0.25">
      <c r="A2" s="172" t="s">
        <v>350</v>
      </c>
      <c r="B2" s="172"/>
      <c r="C2" s="172"/>
      <c r="D2" s="172"/>
      <c r="E2" s="181"/>
      <c r="F2" s="181"/>
      <c r="G2" s="16"/>
      <c r="H2" s="16"/>
      <c r="I2" s="1"/>
    </row>
    <row r="3" spans="1:45" s="9" customFormat="1" ht="24.75" customHeight="1" x14ac:dyDescent="0.25">
      <c r="A3" s="22"/>
      <c r="B3" s="22"/>
      <c r="C3" s="23"/>
      <c r="D3" s="127"/>
      <c r="E3" s="116"/>
      <c r="F3" s="116"/>
      <c r="G3" s="16"/>
      <c r="H3" s="16"/>
      <c r="I3" s="1"/>
    </row>
    <row r="4" spans="1:45" ht="18" customHeight="1" x14ac:dyDescent="0.25"/>
    <row r="5" spans="1:45" ht="70.5" customHeight="1" x14ac:dyDescent="0.25">
      <c r="A5" s="5" t="s">
        <v>0</v>
      </c>
      <c r="B5" s="5" t="s">
        <v>1</v>
      </c>
      <c r="C5" s="49" t="s">
        <v>61</v>
      </c>
      <c r="D5" s="123" t="s">
        <v>561</v>
      </c>
      <c r="E5" s="123" t="s">
        <v>494</v>
      </c>
      <c r="F5" s="123" t="s">
        <v>495</v>
      </c>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row>
    <row r="6" spans="1:45" s="101" customFormat="1" ht="26.25" customHeight="1" x14ac:dyDescent="0.25">
      <c r="A6" s="53" t="s">
        <v>2</v>
      </c>
      <c r="B6" s="53" t="s">
        <v>584</v>
      </c>
      <c r="C6" s="105">
        <v>10</v>
      </c>
      <c r="D6" s="128">
        <v>80</v>
      </c>
      <c r="E6" s="125">
        <v>173</v>
      </c>
      <c r="F6" s="125">
        <v>18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row>
    <row r="7" spans="1:45" s="101" customFormat="1" ht="26.25" customHeight="1" x14ac:dyDescent="0.25">
      <c r="A7" s="53" t="s">
        <v>2</v>
      </c>
      <c r="B7" s="53" t="s">
        <v>592</v>
      </c>
      <c r="C7" s="105">
        <v>14</v>
      </c>
      <c r="D7" s="128">
        <v>78</v>
      </c>
      <c r="E7" s="125">
        <v>236</v>
      </c>
      <c r="F7" s="125">
        <v>14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row>
    <row r="8" spans="1:45" ht="26.25" customHeight="1" x14ac:dyDescent="0.25">
      <c r="A8" s="33" t="s">
        <v>2</v>
      </c>
      <c r="B8" s="162" t="s">
        <v>27</v>
      </c>
      <c r="C8" s="105">
        <v>15</v>
      </c>
      <c r="D8" s="129">
        <v>81</v>
      </c>
      <c r="E8" s="129">
        <v>180</v>
      </c>
      <c r="F8" s="129">
        <v>25</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row>
    <row r="9" spans="1:45" ht="26.25" customHeight="1" x14ac:dyDescent="0.25">
      <c r="A9" s="33" t="s">
        <v>2</v>
      </c>
      <c r="B9" s="162" t="s">
        <v>28</v>
      </c>
      <c r="C9" s="105">
        <v>20</v>
      </c>
      <c r="D9" s="129">
        <v>81</v>
      </c>
      <c r="E9" s="129">
        <v>178</v>
      </c>
      <c r="F9" s="129">
        <v>24</v>
      </c>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row>
    <row r="10" spans="1:45" ht="26.25" customHeight="1" x14ac:dyDescent="0.25">
      <c r="A10" s="53" t="s">
        <v>2</v>
      </c>
      <c r="B10" s="163" t="s">
        <v>593</v>
      </c>
      <c r="C10" s="105">
        <v>20</v>
      </c>
      <c r="D10" s="128">
        <v>78</v>
      </c>
      <c r="E10" s="125">
        <v>229</v>
      </c>
      <c r="F10" s="125">
        <v>15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row>
    <row r="11" spans="1:45" s="45" customFormat="1" ht="26.25" customHeight="1" x14ac:dyDescent="0.25">
      <c r="A11" s="71" t="s">
        <v>2</v>
      </c>
      <c r="B11" s="164" t="s">
        <v>696</v>
      </c>
      <c r="C11" s="72">
        <v>24</v>
      </c>
      <c r="D11" s="131">
        <v>81</v>
      </c>
      <c r="E11" s="129">
        <v>107</v>
      </c>
      <c r="F11" s="129">
        <v>13</v>
      </c>
      <c r="G11" s="35"/>
      <c r="H11" s="35"/>
    </row>
    <row r="12" spans="1:45" s="148" customFormat="1" ht="26.25" customHeight="1" x14ac:dyDescent="0.25">
      <c r="A12" s="33" t="s">
        <v>2</v>
      </c>
      <c r="B12" s="162" t="s">
        <v>29</v>
      </c>
      <c r="C12" s="105">
        <v>24</v>
      </c>
      <c r="D12" s="129">
        <v>81</v>
      </c>
      <c r="E12" s="129">
        <v>164</v>
      </c>
      <c r="F12" s="129">
        <v>24</v>
      </c>
    </row>
    <row r="13" spans="1:45" s="45" customFormat="1" ht="26.25" customHeight="1" x14ac:dyDescent="0.25">
      <c r="A13" s="71" t="s">
        <v>2</v>
      </c>
      <c r="B13" s="164" t="s">
        <v>693</v>
      </c>
      <c r="C13" s="72">
        <v>30</v>
      </c>
      <c r="D13" s="129">
        <v>81</v>
      </c>
      <c r="E13" s="129">
        <v>217</v>
      </c>
      <c r="F13" s="129">
        <v>14</v>
      </c>
    </row>
    <row r="14" spans="1:45" s="45" customFormat="1" ht="26.25" customHeight="1" x14ac:dyDescent="0.25">
      <c r="A14" s="71" t="s">
        <v>2</v>
      </c>
      <c r="B14" s="164" t="s">
        <v>697</v>
      </c>
      <c r="C14" s="72">
        <v>85</v>
      </c>
      <c r="D14" s="131">
        <v>80</v>
      </c>
      <c r="E14" s="129">
        <v>118</v>
      </c>
      <c r="F14" s="129">
        <v>17</v>
      </c>
    </row>
    <row r="15" spans="1:45" ht="26.25" customHeight="1" x14ac:dyDescent="0.25">
      <c r="A15" s="33" t="s">
        <v>446</v>
      </c>
      <c r="B15" s="33" t="s">
        <v>638</v>
      </c>
      <c r="C15" s="105">
        <v>29</v>
      </c>
      <c r="D15" s="130">
        <v>80</v>
      </c>
      <c r="E15" s="125">
        <v>40</v>
      </c>
      <c r="F15" s="125">
        <v>27</v>
      </c>
      <c r="G15" s="45"/>
      <c r="H15" s="45"/>
    </row>
    <row r="16" spans="1:45" s="101" customFormat="1" ht="26.25" customHeight="1" x14ac:dyDescent="0.25">
      <c r="A16" s="36" t="s">
        <v>458</v>
      </c>
      <c r="B16" s="36" t="s">
        <v>462</v>
      </c>
      <c r="C16" s="57">
        <v>19.7</v>
      </c>
      <c r="D16" s="129">
        <v>82</v>
      </c>
      <c r="E16" s="129">
        <v>154</v>
      </c>
      <c r="F16" s="129">
        <v>27</v>
      </c>
      <c r="G16"/>
      <c r="H16"/>
    </row>
    <row r="17" spans="1:36" s="101" customFormat="1" ht="26.25" customHeight="1" x14ac:dyDescent="0.25">
      <c r="A17" s="36" t="s">
        <v>458</v>
      </c>
      <c r="B17" s="36" t="s">
        <v>461</v>
      </c>
      <c r="C17" s="57">
        <v>30.6</v>
      </c>
      <c r="D17" s="129">
        <v>80</v>
      </c>
      <c r="E17" s="129">
        <v>133</v>
      </c>
      <c r="F17" s="129">
        <v>28</v>
      </c>
    </row>
    <row r="18" spans="1:36" s="101" customFormat="1" ht="26.25" customHeight="1" x14ac:dyDescent="0.25">
      <c r="A18" s="36" t="s">
        <v>458</v>
      </c>
      <c r="B18" s="36" t="s">
        <v>459</v>
      </c>
      <c r="C18" s="57">
        <v>25</v>
      </c>
      <c r="D18" s="129">
        <v>81</v>
      </c>
      <c r="E18" s="129">
        <v>245</v>
      </c>
      <c r="F18" s="129">
        <v>25</v>
      </c>
    </row>
    <row r="19" spans="1:36" s="101" customFormat="1" ht="26.25" customHeight="1" x14ac:dyDescent="0.25">
      <c r="A19" s="36" t="s">
        <v>458</v>
      </c>
      <c r="B19" s="36" t="s">
        <v>460</v>
      </c>
      <c r="C19" s="57">
        <v>17.100000000000001</v>
      </c>
      <c r="D19" s="129">
        <v>81</v>
      </c>
      <c r="E19" s="129">
        <v>124</v>
      </c>
      <c r="F19" s="129">
        <v>20</v>
      </c>
    </row>
    <row r="20" spans="1:36" s="101" customFormat="1" ht="26.25" customHeight="1" x14ac:dyDescent="0.25">
      <c r="A20" s="36" t="s">
        <v>633</v>
      </c>
      <c r="B20" s="36" t="s">
        <v>634</v>
      </c>
      <c r="C20" s="57">
        <v>14.5</v>
      </c>
      <c r="D20" s="131">
        <v>79</v>
      </c>
      <c r="E20" s="129">
        <v>156</v>
      </c>
      <c r="F20" s="129">
        <v>24</v>
      </c>
    </row>
    <row r="21" spans="1:36" ht="26.25" customHeight="1" x14ac:dyDescent="0.25">
      <c r="A21" s="36" t="s">
        <v>633</v>
      </c>
      <c r="B21" s="36" t="s">
        <v>635</v>
      </c>
      <c r="C21" s="57">
        <v>20</v>
      </c>
      <c r="D21" s="131">
        <v>80</v>
      </c>
      <c r="E21" s="129">
        <v>143</v>
      </c>
      <c r="F21" s="129">
        <v>22</v>
      </c>
      <c r="G21" s="101"/>
      <c r="H21" s="101"/>
      <c r="I21" s="101"/>
      <c r="J21" s="101"/>
      <c r="K21" s="101"/>
      <c r="L21" s="101"/>
      <c r="M21" s="101"/>
      <c r="N21" s="101"/>
    </row>
    <row r="22" spans="1:36" ht="26.25" customHeight="1" x14ac:dyDescent="0.25">
      <c r="A22" s="36" t="s">
        <v>633</v>
      </c>
      <c r="B22" s="36" t="s">
        <v>636</v>
      </c>
      <c r="C22" s="57">
        <v>25</v>
      </c>
      <c r="D22" s="131">
        <v>81</v>
      </c>
      <c r="E22" s="129">
        <v>131</v>
      </c>
      <c r="F22" s="129">
        <v>20</v>
      </c>
      <c r="G22" s="101"/>
      <c r="H22" s="101"/>
      <c r="I22" s="101"/>
      <c r="J22" s="101"/>
      <c r="K22" s="101"/>
      <c r="L22" s="101"/>
      <c r="M22" s="101"/>
      <c r="N22" s="101"/>
    </row>
    <row r="23" spans="1:36" s="101" customFormat="1" ht="26.25" customHeight="1" x14ac:dyDescent="0.25">
      <c r="A23" s="36" t="s">
        <v>633</v>
      </c>
      <c r="B23" s="36" t="s">
        <v>637</v>
      </c>
      <c r="C23" s="57">
        <v>29</v>
      </c>
      <c r="D23" s="131">
        <v>82</v>
      </c>
      <c r="E23" s="129">
        <v>122</v>
      </c>
      <c r="F23" s="129">
        <v>19</v>
      </c>
      <c r="AJ23" s="107"/>
    </row>
    <row r="24" spans="1:36" s="101" customFormat="1" ht="26.25" customHeight="1" x14ac:dyDescent="0.25">
      <c r="A24" s="33" t="s">
        <v>7</v>
      </c>
      <c r="B24" s="37" t="s">
        <v>639</v>
      </c>
      <c r="C24" s="155">
        <v>14</v>
      </c>
      <c r="D24" s="152">
        <v>78</v>
      </c>
      <c r="E24" s="152">
        <v>76</v>
      </c>
      <c r="F24" s="152">
        <v>21</v>
      </c>
      <c r="AJ24" s="107"/>
    </row>
    <row r="25" spans="1:36" s="101" customFormat="1" ht="26.25" customHeight="1" x14ac:dyDescent="0.25">
      <c r="A25" s="33" t="s">
        <v>7</v>
      </c>
      <c r="B25" s="37" t="s">
        <v>667</v>
      </c>
      <c r="C25" s="105">
        <v>20</v>
      </c>
      <c r="D25" s="131">
        <v>79</v>
      </c>
      <c r="E25" s="131">
        <v>131</v>
      </c>
      <c r="F25" s="131">
        <v>22</v>
      </c>
      <c r="AJ25" s="107"/>
    </row>
    <row r="26" spans="1:36" s="101" customFormat="1" ht="26.25" customHeight="1" x14ac:dyDescent="0.25">
      <c r="A26" s="33" t="s">
        <v>7</v>
      </c>
      <c r="B26" s="37" t="s">
        <v>640</v>
      </c>
      <c r="C26" s="105">
        <v>25</v>
      </c>
      <c r="D26" s="131">
        <v>80</v>
      </c>
      <c r="E26" s="131">
        <v>177</v>
      </c>
      <c r="F26" s="131">
        <v>23</v>
      </c>
      <c r="AJ26" s="107"/>
    </row>
    <row r="27" spans="1:36" s="47" customFormat="1" ht="26.25" customHeight="1" x14ac:dyDescent="0.25">
      <c r="A27" s="33" t="s">
        <v>7</v>
      </c>
      <c r="B27" s="37" t="s">
        <v>668</v>
      </c>
      <c r="C27" s="105">
        <v>30</v>
      </c>
      <c r="D27" s="131">
        <v>80</v>
      </c>
      <c r="E27" s="131">
        <v>165</v>
      </c>
      <c r="F27" s="131">
        <v>22</v>
      </c>
    </row>
    <row r="28" spans="1:36" s="47" customFormat="1" ht="26.25" customHeight="1" x14ac:dyDescent="0.25">
      <c r="A28" s="33" t="s">
        <v>7</v>
      </c>
      <c r="B28" s="37" t="s">
        <v>669</v>
      </c>
      <c r="C28" s="105">
        <v>35</v>
      </c>
      <c r="D28" s="131">
        <v>80</v>
      </c>
      <c r="E28" s="131">
        <v>153</v>
      </c>
      <c r="F28" s="131">
        <v>21</v>
      </c>
    </row>
    <row r="29" spans="1:36" ht="26.25" customHeight="1" x14ac:dyDescent="0.25">
      <c r="A29" s="33" t="s">
        <v>7</v>
      </c>
      <c r="B29" s="37" t="s">
        <v>670</v>
      </c>
      <c r="C29" s="105">
        <v>40</v>
      </c>
      <c r="D29" s="131">
        <v>81</v>
      </c>
      <c r="E29" s="131">
        <v>140</v>
      </c>
      <c r="F29" s="131">
        <v>20</v>
      </c>
      <c r="G29" s="47"/>
      <c r="H29" s="47"/>
    </row>
    <row r="30" spans="1:36" ht="26.25" customHeight="1" x14ac:dyDescent="0.25">
      <c r="A30" s="33" t="s">
        <v>7</v>
      </c>
      <c r="B30" s="37" t="s">
        <v>641</v>
      </c>
      <c r="C30" s="105">
        <v>50</v>
      </c>
      <c r="D30" s="131">
        <v>81</v>
      </c>
      <c r="E30" s="131">
        <v>116</v>
      </c>
      <c r="F30" s="131">
        <v>18</v>
      </c>
    </row>
    <row r="31" spans="1:36" ht="26.25" customHeight="1" x14ac:dyDescent="0.25">
      <c r="A31" s="33" t="s">
        <v>7</v>
      </c>
      <c r="B31" s="37" t="s">
        <v>671</v>
      </c>
      <c r="C31" s="105">
        <v>60</v>
      </c>
      <c r="D31" s="131">
        <v>81</v>
      </c>
      <c r="E31" s="131">
        <v>107</v>
      </c>
      <c r="F31" s="131">
        <v>19</v>
      </c>
    </row>
    <row r="32" spans="1:36" ht="26.25" customHeight="1" x14ac:dyDescent="0.25">
      <c r="A32" s="33" t="s">
        <v>7</v>
      </c>
      <c r="B32" s="37" t="s">
        <v>672</v>
      </c>
      <c r="C32" s="105">
        <v>70</v>
      </c>
      <c r="D32" s="131">
        <v>80</v>
      </c>
      <c r="E32" s="131">
        <v>97</v>
      </c>
      <c r="F32" s="131">
        <v>21</v>
      </c>
    </row>
    <row r="33" spans="1:6" ht="26.25" customHeight="1" x14ac:dyDescent="0.25">
      <c r="A33" s="33" t="s">
        <v>7</v>
      </c>
      <c r="B33" s="37" t="s">
        <v>642</v>
      </c>
      <c r="C33" s="105">
        <v>90</v>
      </c>
      <c r="D33" s="131">
        <v>79</v>
      </c>
      <c r="E33" s="131">
        <v>78</v>
      </c>
      <c r="F33" s="131">
        <v>23</v>
      </c>
    </row>
    <row r="34" spans="1:6" ht="26.25" customHeight="1" x14ac:dyDescent="0.25">
      <c r="A34" s="33" t="s">
        <v>7</v>
      </c>
      <c r="B34" s="103" t="s">
        <v>30</v>
      </c>
      <c r="C34" s="105">
        <v>12</v>
      </c>
      <c r="D34" s="129">
        <v>80</v>
      </c>
      <c r="E34" s="129">
        <v>245</v>
      </c>
      <c r="F34" s="129">
        <v>21</v>
      </c>
    </row>
    <row r="35" spans="1:6" ht="26.25" customHeight="1" x14ac:dyDescent="0.25">
      <c r="A35" s="33" t="s">
        <v>7</v>
      </c>
      <c r="B35" s="103" t="s">
        <v>575</v>
      </c>
      <c r="C35" s="105">
        <v>18</v>
      </c>
      <c r="D35" s="129">
        <v>80</v>
      </c>
      <c r="E35" s="129">
        <v>208</v>
      </c>
      <c r="F35" s="129">
        <v>24</v>
      </c>
    </row>
    <row r="36" spans="1:6" ht="26.25" customHeight="1" x14ac:dyDescent="0.25">
      <c r="A36" s="33" t="s">
        <v>7</v>
      </c>
      <c r="B36" s="103" t="s">
        <v>576</v>
      </c>
      <c r="C36" s="105">
        <v>24</v>
      </c>
      <c r="D36" s="129">
        <v>82</v>
      </c>
      <c r="E36" s="129">
        <v>67</v>
      </c>
      <c r="F36" s="129">
        <v>23</v>
      </c>
    </row>
    <row r="37" spans="1:6" ht="26.25" customHeight="1" x14ac:dyDescent="0.25">
      <c r="A37" s="33" t="s">
        <v>7</v>
      </c>
      <c r="B37" s="103" t="s">
        <v>599</v>
      </c>
      <c r="C37" s="105">
        <v>36</v>
      </c>
      <c r="D37" s="129">
        <v>83</v>
      </c>
      <c r="E37" s="129">
        <v>90</v>
      </c>
      <c r="F37" s="129">
        <v>22</v>
      </c>
    </row>
    <row r="38" spans="1:6" ht="26.25" customHeight="1" x14ac:dyDescent="0.25">
      <c r="A38" s="33" t="s">
        <v>7</v>
      </c>
      <c r="B38" s="103" t="s">
        <v>577</v>
      </c>
      <c r="C38" s="105">
        <v>48</v>
      </c>
      <c r="D38" s="129">
        <v>83</v>
      </c>
      <c r="E38" s="129">
        <v>113.1</v>
      </c>
      <c r="F38" s="129">
        <v>21</v>
      </c>
    </row>
    <row r="39" spans="1:6" ht="26.25" customHeight="1" x14ac:dyDescent="0.25">
      <c r="A39" s="33" t="s">
        <v>7</v>
      </c>
      <c r="B39" s="103" t="s">
        <v>578</v>
      </c>
      <c r="C39" s="105">
        <v>69</v>
      </c>
      <c r="D39" s="129">
        <v>83</v>
      </c>
      <c r="E39" s="129">
        <v>91</v>
      </c>
      <c r="F39" s="129">
        <v>22</v>
      </c>
    </row>
    <row r="40" spans="1:6" ht="26.25" customHeight="1" x14ac:dyDescent="0.25">
      <c r="A40" s="33" t="s">
        <v>7</v>
      </c>
      <c r="B40" s="37" t="s">
        <v>31</v>
      </c>
      <c r="C40" s="105">
        <v>96</v>
      </c>
      <c r="D40" s="131">
        <v>82</v>
      </c>
      <c r="E40" s="131">
        <v>107</v>
      </c>
      <c r="F40" s="131">
        <v>18</v>
      </c>
    </row>
    <row r="41" spans="1:6" ht="26.25" customHeight="1" x14ac:dyDescent="0.25">
      <c r="A41" s="33" t="s">
        <v>7</v>
      </c>
      <c r="B41" s="37" t="s">
        <v>630</v>
      </c>
      <c r="C41" s="105">
        <v>12</v>
      </c>
      <c r="D41" s="131">
        <v>78</v>
      </c>
      <c r="E41" s="131">
        <v>245</v>
      </c>
      <c r="F41" s="131">
        <v>22</v>
      </c>
    </row>
    <row r="42" spans="1:6" ht="26.25" customHeight="1" x14ac:dyDescent="0.25">
      <c r="A42" s="33" t="s">
        <v>7</v>
      </c>
      <c r="B42" s="37" t="s">
        <v>673</v>
      </c>
      <c r="C42" s="105">
        <v>18</v>
      </c>
      <c r="D42" s="131">
        <v>78</v>
      </c>
      <c r="E42" s="131">
        <v>208</v>
      </c>
      <c r="F42" s="131">
        <v>24</v>
      </c>
    </row>
    <row r="43" spans="1:6" ht="26.25" customHeight="1" x14ac:dyDescent="0.25">
      <c r="A43" s="33" t="s">
        <v>7</v>
      </c>
      <c r="B43" s="37" t="s">
        <v>631</v>
      </c>
      <c r="C43" s="105">
        <v>24</v>
      </c>
      <c r="D43" s="131">
        <v>79</v>
      </c>
      <c r="E43" s="131">
        <v>170</v>
      </c>
      <c r="F43" s="131">
        <v>25</v>
      </c>
    </row>
    <row r="44" spans="1:6" ht="26.25" customHeight="1" x14ac:dyDescent="0.25">
      <c r="A44" s="33" t="s">
        <v>7</v>
      </c>
      <c r="B44" s="37" t="s">
        <v>674</v>
      </c>
      <c r="C44" s="105">
        <v>31</v>
      </c>
      <c r="D44" s="131">
        <v>79</v>
      </c>
      <c r="E44" s="131">
        <v>148</v>
      </c>
      <c r="F44" s="131">
        <v>25</v>
      </c>
    </row>
    <row r="45" spans="1:6" ht="26.25" customHeight="1" x14ac:dyDescent="0.25">
      <c r="A45" s="33" t="s">
        <v>7</v>
      </c>
      <c r="B45" s="37" t="s">
        <v>675</v>
      </c>
      <c r="C45" s="105">
        <v>36</v>
      </c>
      <c r="D45" s="131">
        <v>79</v>
      </c>
      <c r="E45" s="131">
        <v>132</v>
      </c>
      <c r="F45" s="131">
        <v>26</v>
      </c>
    </row>
    <row r="46" spans="1:6" ht="26.25" customHeight="1" x14ac:dyDescent="0.25">
      <c r="A46" s="33" t="s">
        <v>7</v>
      </c>
      <c r="B46" s="37" t="s">
        <v>632</v>
      </c>
      <c r="C46" s="105">
        <v>48</v>
      </c>
      <c r="D46" s="131">
        <v>79</v>
      </c>
      <c r="E46" s="131">
        <v>93</v>
      </c>
      <c r="F46" s="131">
        <v>26</v>
      </c>
    </row>
    <row r="47" spans="1:6" ht="26.25" customHeight="1" x14ac:dyDescent="0.25">
      <c r="A47" s="33" t="s">
        <v>12</v>
      </c>
      <c r="B47" s="37" t="s">
        <v>36</v>
      </c>
      <c r="C47" s="105">
        <v>120</v>
      </c>
      <c r="D47" s="131">
        <v>79</v>
      </c>
      <c r="E47" s="131">
        <v>38</v>
      </c>
      <c r="F47" s="131">
        <v>15.95</v>
      </c>
    </row>
    <row r="48" spans="1:6" ht="26.25" customHeight="1" x14ac:dyDescent="0.25">
      <c r="A48" s="33" t="s">
        <v>12</v>
      </c>
      <c r="B48" s="37" t="s">
        <v>37</v>
      </c>
      <c r="C48" s="105">
        <v>239.9</v>
      </c>
      <c r="D48" s="131">
        <v>83</v>
      </c>
      <c r="E48" s="131">
        <v>32</v>
      </c>
      <c r="F48" s="131">
        <v>15</v>
      </c>
    </row>
    <row r="49" spans="1:51" ht="26.25" customHeight="1" x14ac:dyDescent="0.25">
      <c r="A49" s="33" t="s">
        <v>12</v>
      </c>
      <c r="B49" s="37" t="s">
        <v>35</v>
      </c>
      <c r="C49" s="105">
        <v>99.8</v>
      </c>
      <c r="D49" s="131">
        <v>81</v>
      </c>
      <c r="E49" s="131">
        <v>35.5</v>
      </c>
      <c r="F49" s="131">
        <v>10.6</v>
      </c>
    </row>
    <row r="50" spans="1:51" ht="26.25" customHeight="1" x14ac:dyDescent="0.25">
      <c r="A50" s="36" t="s">
        <v>12</v>
      </c>
      <c r="B50" s="36" t="s">
        <v>621</v>
      </c>
      <c r="C50" s="57">
        <v>20</v>
      </c>
      <c r="D50" s="131">
        <v>78</v>
      </c>
      <c r="E50" s="129">
        <v>29</v>
      </c>
      <c r="F50" s="129">
        <v>16</v>
      </c>
    </row>
    <row r="51" spans="1:51" ht="26.25" customHeight="1" x14ac:dyDescent="0.25">
      <c r="A51" s="33" t="s">
        <v>12</v>
      </c>
      <c r="B51" s="37" t="s">
        <v>32</v>
      </c>
      <c r="C51" s="105">
        <v>25</v>
      </c>
      <c r="D51" s="131">
        <v>78</v>
      </c>
      <c r="E51" s="131">
        <v>26.15</v>
      </c>
      <c r="F51" s="131">
        <v>12.1</v>
      </c>
    </row>
    <row r="52" spans="1:51" ht="26.25" customHeight="1" x14ac:dyDescent="0.25">
      <c r="A52" s="33" t="s">
        <v>12</v>
      </c>
      <c r="B52" s="37" t="s">
        <v>33</v>
      </c>
      <c r="C52" s="105">
        <v>32</v>
      </c>
      <c r="D52" s="131">
        <v>78</v>
      </c>
      <c r="E52" s="131">
        <v>26.15</v>
      </c>
      <c r="F52" s="131">
        <v>13</v>
      </c>
    </row>
    <row r="53" spans="1:51" ht="26.25" customHeight="1" x14ac:dyDescent="0.25">
      <c r="A53" s="33" t="s">
        <v>12</v>
      </c>
      <c r="B53" s="37" t="s">
        <v>34</v>
      </c>
      <c r="C53" s="105">
        <v>49.9</v>
      </c>
      <c r="D53" s="131">
        <v>78</v>
      </c>
      <c r="E53" s="131">
        <v>34</v>
      </c>
      <c r="F53" s="131">
        <v>15</v>
      </c>
    </row>
    <row r="54" spans="1:51" ht="26.25" customHeight="1" x14ac:dyDescent="0.25">
      <c r="A54" s="36" t="s">
        <v>12</v>
      </c>
      <c r="B54" s="36" t="s">
        <v>620</v>
      </c>
      <c r="C54" s="57">
        <v>14.9</v>
      </c>
      <c r="D54" s="131">
        <v>78</v>
      </c>
      <c r="E54" s="129">
        <v>34</v>
      </c>
      <c r="F54" s="129">
        <v>18</v>
      </c>
    </row>
    <row r="55" spans="1:51" s="99" customFormat="1" ht="26.25" customHeight="1" x14ac:dyDescent="0.25">
      <c r="A55" s="31" t="s">
        <v>463</v>
      </c>
      <c r="B55" s="31" t="s">
        <v>464</v>
      </c>
      <c r="C55" s="58">
        <v>20</v>
      </c>
      <c r="D55" s="131">
        <v>78</v>
      </c>
      <c r="E55" s="131">
        <v>64.649999999999991</v>
      </c>
      <c r="F55" s="131">
        <v>7.1999999999999993</v>
      </c>
      <c r="G55" s="74"/>
      <c r="H55" s="74"/>
    </row>
    <row r="56" spans="1:51" ht="26.25" customHeight="1" x14ac:dyDescent="0.25">
      <c r="A56" s="31" t="s">
        <v>463</v>
      </c>
      <c r="B56" s="31" t="s">
        <v>465</v>
      </c>
      <c r="C56" s="58">
        <v>30</v>
      </c>
      <c r="D56" s="131">
        <v>81</v>
      </c>
      <c r="E56" s="131">
        <v>136.14999999999998</v>
      </c>
      <c r="F56" s="131">
        <v>14</v>
      </c>
      <c r="G56" s="74"/>
      <c r="H56" s="74"/>
    </row>
    <row r="57" spans="1:51" ht="26.25" customHeight="1" x14ac:dyDescent="0.25">
      <c r="A57" s="31" t="s">
        <v>463</v>
      </c>
      <c r="B57" s="31" t="s">
        <v>466</v>
      </c>
      <c r="C57" s="58">
        <v>20</v>
      </c>
      <c r="D57" s="131">
        <v>78</v>
      </c>
      <c r="E57" s="131">
        <v>64.649999999999991</v>
      </c>
      <c r="F57" s="131">
        <v>7.1999999999999993</v>
      </c>
      <c r="G57" s="9"/>
      <c r="H57" s="9"/>
    </row>
    <row r="58" spans="1:51" ht="26.25" customHeight="1" x14ac:dyDescent="0.25">
      <c r="A58" s="31" t="s">
        <v>463</v>
      </c>
      <c r="B58" s="31" t="s">
        <v>467</v>
      </c>
      <c r="C58" s="58">
        <v>30</v>
      </c>
      <c r="D58" s="131">
        <v>81</v>
      </c>
      <c r="E58" s="131">
        <v>136.14999999999998</v>
      </c>
      <c r="F58" s="131">
        <v>14</v>
      </c>
    </row>
    <row r="59" spans="1:51" ht="26.25" customHeight="1" x14ac:dyDescent="0.25">
      <c r="A59" s="71" t="s">
        <v>13</v>
      </c>
      <c r="B59" s="71" t="s">
        <v>41</v>
      </c>
      <c r="C59" s="72">
        <v>100</v>
      </c>
      <c r="D59" s="131" t="s">
        <v>717</v>
      </c>
      <c r="E59" s="129" t="s">
        <v>715</v>
      </c>
      <c r="F59" s="129" t="s">
        <v>716</v>
      </c>
    </row>
    <row r="60" spans="1:51" ht="26.25" customHeight="1" x14ac:dyDescent="0.25">
      <c r="A60" s="71" t="s">
        <v>13</v>
      </c>
      <c r="B60" s="71" t="s">
        <v>42</v>
      </c>
      <c r="C60" s="72">
        <v>105</v>
      </c>
      <c r="D60" s="131" t="s">
        <v>717</v>
      </c>
      <c r="E60" s="129" t="s">
        <v>715</v>
      </c>
      <c r="F60" s="129" t="s">
        <v>716</v>
      </c>
    </row>
    <row r="61" spans="1:51" ht="26.25" customHeight="1" x14ac:dyDescent="0.25">
      <c r="A61" s="71" t="s">
        <v>13</v>
      </c>
      <c r="B61" s="71" t="s">
        <v>38</v>
      </c>
      <c r="C61" s="72">
        <v>48</v>
      </c>
      <c r="D61" s="131">
        <v>81</v>
      </c>
      <c r="E61" s="129" t="s">
        <v>715</v>
      </c>
      <c r="F61" s="129" t="s">
        <v>716</v>
      </c>
      <c r="I61" s="27"/>
      <c r="J61" s="27"/>
      <c r="K61" s="27"/>
      <c r="L61" s="27"/>
      <c r="M61" s="27"/>
      <c r="N61" s="27"/>
      <c r="O61" s="27"/>
    </row>
    <row r="62" spans="1:51" ht="26.25" customHeight="1" x14ac:dyDescent="0.25">
      <c r="A62" s="71" t="s">
        <v>13</v>
      </c>
      <c r="B62" s="71" t="s">
        <v>39</v>
      </c>
      <c r="C62" s="72">
        <v>58.5</v>
      </c>
      <c r="D62" s="131">
        <v>81</v>
      </c>
      <c r="E62" s="129" t="s">
        <v>715</v>
      </c>
      <c r="F62" s="129" t="s">
        <v>716</v>
      </c>
      <c r="G62" s="27"/>
      <c r="H62" s="27"/>
      <c r="I62" s="27"/>
      <c r="J62" s="27"/>
      <c r="K62" s="27"/>
      <c r="L62" s="27"/>
      <c r="M62" s="27"/>
      <c r="N62" s="27"/>
      <c r="O62" s="27"/>
    </row>
    <row r="63" spans="1:51" s="90" customFormat="1" ht="26.25" customHeight="1" x14ac:dyDescent="0.25">
      <c r="A63" s="71" t="s">
        <v>13</v>
      </c>
      <c r="B63" s="71" t="s">
        <v>40</v>
      </c>
      <c r="C63" s="72">
        <v>80</v>
      </c>
      <c r="D63" s="131" t="s">
        <v>717</v>
      </c>
      <c r="E63" s="129" t="s">
        <v>715</v>
      </c>
      <c r="F63" s="129" t="s">
        <v>716</v>
      </c>
      <c r="G63" s="27"/>
      <c r="H63" s="27"/>
      <c r="I63" s="27"/>
      <c r="J63" s="27"/>
      <c r="K63" s="27"/>
      <c r="L63" s="27"/>
      <c r="M63" s="27"/>
      <c r="N63" s="27"/>
      <c r="O63" s="27"/>
      <c r="P63" s="92"/>
      <c r="Q63" s="92"/>
      <c r="R63" s="92"/>
      <c r="S63" s="92"/>
      <c r="T63" s="92"/>
      <c r="U63" s="92"/>
      <c r="V63" s="92"/>
      <c r="W63" s="92"/>
      <c r="X63" s="92"/>
      <c r="Y63" s="92"/>
      <c r="Z63" s="92"/>
      <c r="AA63" s="92"/>
      <c r="AB63" s="92"/>
      <c r="AC63" s="92"/>
      <c r="AD63" s="92"/>
      <c r="AE63" s="92"/>
      <c r="AF63" s="92"/>
      <c r="AG63" s="92"/>
      <c r="AH63" s="92"/>
      <c r="AI63" s="92"/>
      <c r="AJ63" s="93"/>
      <c r="AK63" s="91"/>
      <c r="AL63" s="91"/>
      <c r="AM63" s="91"/>
      <c r="AN63" s="91"/>
      <c r="AO63" s="91"/>
      <c r="AP63" s="91"/>
      <c r="AQ63" s="91"/>
      <c r="AR63" s="91"/>
      <c r="AS63" s="91"/>
      <c r="AT63" s="91"/>
      <c r="AU63" s="91"/>
      <c r="AV63" s="91"/>
      <c r="AW63" s="91"/>
      <c r="AX63" s="91"/>
      <c r="AY63" s="91"/>
    </row>
    <row r="64" spans="1:51" s="9" customFormat="1" ht="26.25" customHeight="1" x14ac:dyDescent="0.25">
      <c r="A64" s="71" t="s">
        <v>13</v>
      </c>
      <c r="B64" s="71" t="s">
        <v>719</v>
      </c>
      <c r="C64" s="72">
        <v>10</v>
      </c>
      <c r="D64" s="131">
        <v>79</v>
      </c>
      <c r="E64" s="129" t="s">
        <v>715</v>
      </c>
      <c r="F64" s="129" t="s">
        <v>716</v>
      </c>
      <c r="G64" s="27"/>
      <c r="H64" s="27"/>
      <c r="I64" s="27"/>
      <c r="J64" s="27"/>
      <c r="K64" s="27"/>
      <c r="L64" s="27"/>
      <c r="M64" s="27"/>
      <c r="N64" s="27"/>
      <c r="O64" s="27"/>
    </row>
    <row r="65" spans="1:51" s="9" customFormat="1" ht="26.25" customHeight="1" x14ac:dyDescent="0.25">
      <c r="A65" s="71" t="s">
        <v>13</v>
      </c>
      <c r="B65" s="71" t="s">
        <v>718</v>
      </c>
      <c r="C65" s="72">
        <v>15</v>
      </c>
      <c r="D65" s="131">
        <v>80</v>
      </c>
      <c r="E65" s="129" t="s">
        <v>715</v>
      </c>
      <c r="F65" s="129" t="s">
        <v>716</v>
      </c>
      <c r="G65" s="27"/>
      <c r="H65" s="27"/>
      <c r="I65" s="27"/>
      <c r="J65" s="27"/>
      <c r="K65" s="27"/>
      <c r="L65" s="27"/>
      <c r="M65" s="27"/>
      <c r="N65" s="27"/>
      <c r="O65" s="27"/>
    </row>
    <row r="66" spans="1:51" s="77" customFormat="1" ht="26.25" customHeight="1" x14ac:dyDescent="0.25">
      <c r="A66" s="71" t="s">
        <v>13</v>
      </c>
      <c r="B66" s="71" t="s">
        <v>656</v>
      </c>
      <c r="C66" s="72">
        <v>20</v>
      </c>
      <c r="D66" s="131">
        <v>81</v>
      </c>
      <c r="E66" s="129" t="s">
        <v>715</v>
      </c>
      <c r="F66" s="129" t="s">
        <v>716</v>
      </c>
      <c r="G66" s="27"/>
      <c r="H66" s="27"/>
      <c r="I66" s="27"/>
      <c r="J66" s="27"/>
      <c r="K66" s="27"/>
      <c r="L66" s="27"/>
      <c r="M66" s="27"/>
      <c r="N66" s="27"/>
      <c r="O66" s="27"/>
      <c r="P66" s="79"/>
      <c r="Q66" s="79"/>
      <c r="R66" s="79"/>
      <c r="S66" s="79"/>
      <c r="T66" s="79"/>
      <c r="U66" s="79"/>
      <c r="V66" s="79"/>
      <c r="W66" s="79"/>
      <c r="X66" s="79"/>
      <c r="Y66" s="79"/>
      <c r="Z66" s="79"/>
      <c r="AA66" s="79"/>
      <c r="AB66" s="79"/>
      <c r="AC66" s="79"/>
      <c r="AD66" s="79"/>
      <c r="AE66" s="79"/>
      <c r="AF66" s="79"/>
      <c r="AG66" s="79"/>
      <c r="AH66" s="79"/>
      <c r="AI66" s="79"/>
      <c r="AJ66" s="80"/>
    </row>
    <row r="67" spans="1:51" ht="26.25" customHeight="1" x14ac:dyDescent="0.25">
      <c r="A67" s="71" t="s">
        <v>13</v>
      </c>
      <c r="B67" s="71" t="s">
        <v>657</v>
      </c>
      <c r="C67" s="72">
        <v>25</v>
      </c>
      <c r="D67" s="131">
        <v>83</v>
      </c>
      <c r="E67" s="129" t="s">
        <v>715</v>
      </c>
      <c r="F67" s="129" t="s">
        <v>716</v>
      </c>
      <c r="G67" s="27"/>
      <c r="H67" s="27"/>
      <c r="I67" s="27"/>
      <c r="J67" s="27"/>
      <c r="K67" s="27"/>
      <c r="L67" s="27"/>
      <c r="M67" s="27"/>
      <c r="N67" s="27"/>
      <c r="O67" s="27"/>
    </row>
    <row r="68" spans="1:51" ht="26.25" customHeight="1" x14ac:dyDescent="0.25">
      <c r="A68" s="71" t="s">
        <v>13</v>
      </c>
      <c r="B68" s="71" t="s">
        <v>658</v>
      </c>
      <c r="C68" s="72">
        <v>30</v>
      </c>
      <c r="D68" s="131">
        <v>84</v>
      </c>
      <c r="E68" s="129" t="s">
        <v>715</v>
      </c>
      <c r="F68" s="129" t="s">
        <v>716</v>
      </c>
      <c r="G68" s="27"/>
      <c r="H68" s="27"/>
      <c r="I68" s="27"/>
      <c r="J68" s="27"/>
      <c r="K68" s="27"/>
      <c r="L68" s="27"/>
      <c r="M68" s="27"/>
      <c r="N68" s="27"/>
      <c r="O68" s="27"/>
    </row>
    <row r="69" spans="1:51" s="78" customFormat="1" ht="26.25" customHeight="1" x14ac:dyDescent="0.25">
      <c r="A69" s="71" t="s">
        <v>13</v>
      </c>
      <c r="B69" s="71" t="s">
        <v>659</v>
      </c>
      <c r="C69" s="72">
        <v>35</v>
      </c>
      <c r="D69" s="131">
        <v>84</v>
      </c>
      <c r="E69" s="129" t="s">
        <v>715</v>
      </c>
      <c r="F69" s="129" t="s">
        <v>716</v>
      </c>
      <c r="G69" s="27"/>
      <c r="H69" s="27"/>
      <c r="I69" s="27"/>
      <c r="J69" s="27"/>
      <c r="K69" s="27"/>
      <c r="L69" s="27"/>
      <c r="M69" s="27"/>
      <c r="N69" s="27"/>
      <c r="O69" s="27"/>
      <c r="P69" s="82"/>
      <c r="Q69" s="82"/>
      <c r="R69" s="82"/>
      <c r="S69" s="82"/>
      <c r="T69" s="82"/>
      <c r="U69" s="82"/>
      <c r="V69" s="82"/>
      <c r="W69" s="82"/>
      <c r="X69" s="82"/>
      <c r="Y69" s="82"/>
      <c r="Z69" s="82"/>
      <c r="AA69" s="82"/>
      <c r="AB69" s="82"/>
      <c r="AC69" s="82"/>
      <c r="AD69" s="82"/>
      <c r="AE69" s="82"/>
      <c r="AF69" s="82"/>
      <c r="AG69" s="82"/>
      <c r="AH69" s="82"/>
      <c r="AI69" s="82"/>
      <c r="AJ69" s="83"/>
    </row>
    <row r="70" spans="1:51" s="78" customFormat="1" ht="26.25" customHeight="1" x14ac:dyDescent="0.25">
      <c r="A70" s="71" t="s">
        <v>13</v>
      </c>
      <c r="B70" s="71" t="s">
        <v>720</v>
      </c>
      <c r="C70" s="72">
        <v>7</v>
      </c>
      <c r="D70" s="131">
        <v>78</v>
      </c>
      <c r="E70" s="129" t="s">
        <v>715</v>
      </c>
      <c r="F70" s="129" t="s">
        <v>716</v>
      </c>
      <c r="G70" s="27"/>
      <c r="H70" s="27"/>
      <c r="I70" s="27"/>
      <c r="J70" s="27"/>
      <c r="K70" s="27"/>
      <c r="L70" s="27"/>
      <c r="M70" s="27"/>
      <c r="N70" s="27"/>
      <c r="O70" s="27"/>
      <c r="P70" s="82"/>
      <c r="Q70" s="82"/>
      <c r="R70" s="82"/>
      <c r="S70" s="82"/>
      <c r="T70" s="82"/>
      <c r="U70" s="82"/>
      <c r="V70" s="82"/>
      <c r="W70" s="82"/>
      <c r="X70" s="82"/>
      <c r="Y70" s="82"/>
      <c r="Z70" s="82"/>
      <c r="AA70" s="82"/>
      <c r="AB70" s="82"/>
      <c r="AC70" s="82"/>
      <c r="AD70" s="82"/>
      <c r="AE70" s="82"/>
      <c r="AF70" s="82"/>
      <c r="AG70" s="82"/>
      <c r="AH70" s="82"/>
      <c r="AI70" s="82"/>
      <c r="AJ70" s="82"/>
    </row>
    <row r="71" spans="1:51" s="87" customFormat="1" ht="26.25" customHeight="1" x14ac:dyDescent="0.25">
      <c r="A71" s="71" t="s">
        <v>13</v>
      </c>
      <c r="B71" s="71" t="s">
        <v>764</v>
      </c>
      <c r="C71" s="72">
        <v>15</v>
      </c>
      <c r="D71" s="131">
        <v>80</v>
      </c>
      <c r="E71" s="129" t="s">
        <v>715</v>
      </c>
      <c r="F71" s="129" t="s">
        <v>716</v>
      </c>
      <c r="G71" s="27"/>
      <c r="H71" s="27"/>
      <c r="I71" s="27"/>
      <c r="J71" s="27"/>
      <c r="K71" s="27"/>
      <c r="L71" s="27"/>
      <c r="M71" s="27"/>
      <c r="N71" s="27"/>
      <c r="O71" s="27"/>
      <c r="P71" s="88"/>
      <c r="Q71" s="88"/>
      <c r="R71" s="88"/>
      <c r="S71" s="88"/>
      <c r="T71" s="88"/>
      <c r="U71" s="88"/>
      <c r="V71" s="88"/>
      <c r="W71" s="88"/>
      <c r="X71" s="88"/>
      <c r="Y71" s="88"/>
      <c r="Z71" s="88"/>
      <c r="AA71" s="88"/>
      <c r="AB71" s="88"/>
      <c r="AC71" s="88"/>
      <c r="AD71" s="88"/>
      <c r="AE71" s="88"/>
      <c r="AF71" s="88"/>
      <c r="AG71" s="89"/>
      <c r="AH71" s="89"/>
      <c r="AI71" s="89"/>
      <c r="AJ71" s="88"/>
    </row>
    <row r="72" spans="1:51" s="48" customFormat="1" ht="26.25" customHeight="1" x14ac:dyDescent="0.25">
      <c r="A72" s="71" t="s">
        <v>13</v>
      </c>
      <c r="B72" s="156" t="s">
        <v>816</v>
      </c>
      <c r="C72" s="72">
        <v>20</v>
      </c>
      <c r="D72" s="131">
        <v>80</v>
      </c>
      <c r="E72" s="129" t="s">
        <v>715</v>
      </c>
      <c r="F72" s="129" t="s">
        <v>716</v>
      </c>
      <c r="G72" s="27"/>
      <c r="H72" s="27"/>
      <c r="I72" s="27"/>
      <c r="J72" s="27"/>
      <c r="K72" s="27"/>
      <c r="L72" s="27"/>
      <c r="M72" s="27"/>
      <c r="N72" s="27"/>
      <c r="O72" s="27"/>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row>
    <row r="73" spans="1:51" s="48" customFormat="1" ht="26.25" customHeight="1" x14ac:dyDescent="0.25">
      <c r="A73" s="71" t="s">
        <v>13</v>
      </c>
      <c r="B73" s="156" t="s">
        <v>823</v>
      </c>
      <c r="C73" s="72">
        <v>45</v>
      </c>
      <c r="D73" s="131">
        <v>85</v>
      </c>
      <c r="E73" s="129">
        <v>380</v>
      </c>
      <c r="F73" s="129">
        <v>30</v>
      </c>
      <c r="G73" s="27"/>
      <c r="H73" s="27"/>
      <c r="I73" s="27"/>
      <c r="J73" s="27"/>
      <c r="K73" s="27"/>
      <c r="L73" s="27"/>
      <c r="M73" s="27"/>
      <c r="N73" s="27"/>
      <c r="O73" s="27"/>
    </row>
    <row r="74" spans="1:51" s="48" customFormat="1" ht="26.25" customHeight="1" x14ac:dyDescent="0.25">
      <c r="A74" s="71" t="s">
        <v>13</v>
      </c>
      <c r="B74" s="156" t="s">
        <v>824</v>
      </c>
      <c r="C74" s="72">
        <v>25</v>
      </c>
      <c r="D74" s="131">
        <v>83</v>
      </c>
      <c r="E74" s="129">
        <v>380</v>
      </c>
      <c r="F74" s="129">
        <v>30</v>
      </c>
      <c r="G74" s="27"/>
      <c r="H74" s="27"/>
    </row>
    <row r="75" spans="1:51" s="48" customFormat="1" ht="26.25" customHeight="1" x14ac:dyDescent="0.25">
      <c r="A75" s="71" t="s">
        <v>13</v>
      </c>
      <c r="B75" s="156" t="s">
        <v>829</v>
      </c>
      <c r="C75" s="72">
        <v>30</v>
      </c>
      <c r="D75" s="131">
        <v>83</v>
      </c>
      <c r="E75" s="129">
        <v>380</v>
      </c>
      <c r="F75" s="129">
        <v>30</v>
      </c>
    </row>
    <row r="76" spans="1:51" s="48" customFormat="1" ht="26.25" customHeight="1" x14ac:dyDescent="0.25">
      <c r="A76" s="71" t="s">
        <v>13</v>
      </c>
      <c r="B76" s="156" t="s">
        <v>830</v>
      </c>
      <c r="C76" s="72">
        <v>32</v>
      </c>
      <c r="D76" s="131">
        <v>83</v>
      </c>
      <c r="E76" s="129">
        <v>380</v>
      </c>
      <c r="F76" s="129">
        <v>30</v>
      </c>
    </row>
    <row r="77" spans="1:51" s="48" customFormat="1" ht="26.25" customHeight="1" x14ac:dyDescent="0.25">
      <c r="A77" s="71" t="s">
        <v>13</v>
      </c>
      <c r="B77" s="156" t="s">
        <v>831</v>
      </c>
      <c r="C77" s="72">
        <v>35</v>
      </c>
      <c r="D77" s="131">
        <v>84</v>
      </c>
      <c r="E77" s="129">
        <v>380</v>
      </c>
      <c r="F77" s="129">
        <v>30</v>
      </c>
    </row>
    <row r="78" spans="1:51" s="48" customFormat="1" ht="26.25" customHeight="1" x14ac:dyDescent="0.25">
      <c r="A78" s="28" t="s">
        <v>354</v>
      </c>
      <c r="B78" s="28" t="s">
        <v>377</v>
      </c>
      <c r="C78" s="63">
        <v>99</v>
      </c>
      <c r="D78" s="131">
        <v>81</v>
      </c>
      <c r="E78" s="131">
        <v>57</v>
      </c>
      <c r="F78" s="131">
        <v>25</v>
      </c>
    </row>
    <row r="79" spans="1:51" s="48" customFormat="1" ht="26.25" customHeight="1" x14ac:dyDescent="0.25">
      <c r="A79" s="28" t="s">
        <v>354</v>
      </c>
      <c r="B79" s="28" t="s">
        <v>389</v>
      </c>
      <c r="C79" s="63">
        <v>101</v>
      </c>
      <c r="D79" s="131">
        <v>81</v>
      </c>
      <c r="E79" s="131">
        <v>57</v>
      </c>
      <c r="F79" s="131">
        <v>25</v>
      </c>
      <c r="I79" s="27"/>
      <c r="J79" s="27"/>
      <c r="K79" s="27"/>
      <c r="L79" s="27"/>
      <c r="M79" s="27"/>
      <c r="N79" s="27"/>
      <c r="O79" s="27"/>
    </row>
    <row r="80" spans="1:51" s="48" customFormat="1" ht="26.25" customHeight="1" x14ac:dyDescent="0.25">
      <c r="A80" s="28" t="s">
        <v>354</v>
      </c>
      <c r="B80" s="28" t="s">
        <v>378</v>
      </c>
      <c r="C80" s="63">
        <v>120</v>
      </c>
      <c r="D80" s="131">
        <v>83</v>
      </c>
      <c r="E80" s="131">
        <v>28</v>
      </c>
      <c r="F80" s="131">
        <v>10</v>
      </c>
      <c r="G80" s="27"/>
      <c r="H80" s="27"/>
      <c r="I80" s="27"/>
      <c r="J80" s="27"/>
      <c r="K80" s="27"/>
      <c r="L80" s="27"/>
      <c r="M80" s="27"/>
      <c r="N80" s="27"/>
      <c r="O80" s="27"/>
    </row>
    <row r="81" spans="1:36" s="81" customFormat="1" ht="26.25" customHeight="1" x14ac:dyDescent="0.25">
      <c r="A81" s="28" t="s">
        <v>354</v>
      </c>
      <c r="B81" s="28" t="s">
        <v>355</v>
      </c>
      <c r="C81" s="63">
        <v>147</v>
      </c>
      <c r="D81" s="131">
        <v>83</v>
      </c>
      <c r="E81" s="131">
        <v>28</v>
      </c>
      <c r="F81" s="131">
        <v>11</v>
      </c>
      <c r="G81" s="27"/>
      <c r="H81" s="27"/>
      <c r="I81" s="27"/>
      <c r="J81" s="27"/>
      <c r="K81" s="27"/>
      <c r="L81" s="27"/>
      <c r="M81" s="27"/>
      <c r="N81" s="27"/>
      <c r="O81" s="27"/>
      <c r="P81" s="85"/>
      <c r="Q81" s="85"/>
      <c r="R81" s="85"/>
      <c r="S81" s="85"/>
      <c r="T81" s="85"/>
      <c r="U81" s="85"/>
      <c r="V81" s="85"/>
      <c r="W81" s="85"/>
      <c r="X81" s="85"/>
      <c r="Y81" s="85"/>
      <c r="Z81" s="85"/>
      <c r="AA81" s="85"/>
      <c r="AB81" s="85"/>
      <c r="AC81" s="85"/>
      <c r="AD81" s="85"/>
      <c r="AE81" s="85"/>
      <c r="AF81" s="86"/>
      <c r="AG81" s="86"/>
      <c r="AH81" s="86"/>
      <c r="AI81" s="86"/>
      <c r="AJ81" s="85"/>
    </row>
    <row r="82" spans="1:36" s="48" customFormat="1" ht="26.25" customHeight="1" x14ac:dyDescent="0.25">
      <c r="A82" s="28" t="s">
        <v>354</v>
      </c>
      <c r="B82" s="28" t="s">
        <v>356</v>
      </c>
      <c r="C82" s="63">
        <v>155</v>
      </c>
      <c r="D82" s="131">
        <v>83</v>
      </c>
      <c r="E82" s="131">
        <v>28</v>
      </c>
      <c r="F82" s="131">
        <v>11</v>
      </c>
      <c r="G82" s="27"/>
      <c r="H82" s="27"/>
      <c r="I82" s="27"/>
      <c r="J82" s="27"/>
      <c r="K82" s="27"/>
      <c r="L82" s="27"/>
      <c r="M82" s="27"/>
      <c r="N82" s="27"/>
      <c r="O82" s="27"/>
    </row>
    <row r="83" spans="1:36" s="48" customFormat="1" ht="26.25" customHeight="1" x14ac:dyDescent="0.25">
      <c r="A83" s="28" t="s">
        <v>354</v>
      </c>
      <c r="B83" s="28" t="s">
        <v>357</v>
      </c>
      <c r="C83" s="63">
        <v>183</v>
      </c>
      <c r="D83" s="131">
        <v>83</v>
      </c>
      <c r="E83" s="131">
        <v>28</v>
      </c>
      <c r="F83" s="131">
        <v>11</v>
      </c>
      <c r="G83" s="27"/>
      <c r="H83" s="27"/>
      <c r="I83" s="27"/>
      <c r="J83" s="27"/>
      <c r="K83" s="27"/>
      <c r="L83" s="27"/>
      <c r="M83" s="27"/>
      <c r="N83" s="27"/>
      <c r="O83" s="27"/>
    </row>
    <row r="84" spans="1:36" s="48" customFormat="1" ht="26.25" customHeight="1" x14ac:dyDescent="0.25">
      <c r="A84" s="28" t="s">
        <v>354</v>
      </c>
      <c r="B84" s="28" t="s">
        <v>358</v>
      </c>
      <c r="C84" s="63">
        <v>199</v>
      </c>
      <c r="D84" s="131">
        <v>83</v>
      </c>
      <c r="E84" s="131">
        <v>28</v>
      </c>
      <c r="F84" s="131">
        <v>11</v>
      </c>
      <c r="G84" s="27"/>
      <c r="H84" s="27"/>
      <c r="I84" s="27"/>
      <c r="J84" s="27"/>
      <c r="K84" s="27"/>
      <c r="L84" s="27"/>
      <c r="M84" s="27"/>
      <c r="N84" s="27"/>
      <c r="O84" s="27"/>
    </row>
    <row r="85" spans="1:36" s="48" customFormat="1" ht="26.25" customHeight="1" x14ac:dyDescent="0.25">
      <c r="A85" s="28" t="s">
        <v>354</v>
      </c>
      <c r="B85" s="28" t="s">
        <v>379</v>
      </c>
      <c r="C85" s="63">
        <v>20</v>
      </c>
      <c r="D85" s="130">
        <v>79</v>
      </c>
      <c r="E85" s="125">
        <v>69</v>
      </c>
      <c r="F85" s="125">
        <v>12</v>
      </c>
      <c r="G85" s="27"/>
      <c r="H85" s="27"/>
      <c r="I85" s="27"/>
      <c r="J85" s="27"/>
      <c r="K85" s="27"/>
      <c r="L85" s="27"/>
      <c r="M85" s="27"/>
      <c r="N85" s="27"/>
      <c r="O85" s="27"/>
    </row>
    <row r="86" spans="1:36" s="48" customFormat="1" ht="26.25" customHeight="1" x14ac:dyDescent="0.25">
      <c r="A86" s="28" t="s">
        <v>354</v>
      </c>
      <c r="B86" s="28" t="s">
        <v>380</v>
      </c>
      <c r="C86" s="63">
        <v>201</v>
      </c>
      <c r="D86" s="131">
        <v>83</v>
      </c>
      <c r="E86" s="131">
        <v>28</v>
      </c>
      <c r="F86" s="131">
        <v>11</v>
      </c>
      <c r="G86" s="27"/>
      <c r="H86" s="27"/>
    </row>
    <row r="87" spans="1:36" s="48" customFormat="1" ht="26.25" customHeight="1" x14ac:dyDescent="0.25">
      <c r="A87" s="28" t="s">
        <v>354</v>
      </c>
      <c r="B87" s="28" t="s">
        <v>381</v>
      </c>
      <c r="C87" s="63">
        <v>256</v>
      </c>
      <c r="D87" s="131">
        <v>81</v>
      </c>
      <c r="E87" s="131">
        <v>33</v>
      </c>
      <c r="F87" s="131">
        <v>10</v>
      </c>
    </row>
    <row r="88" spans="1:36" s="48" customFormat="1" ht="26.25" customHeight="1" x14ac:dyDescent="0.25">
      <c r="A88" s="28" t="s">
        <v>354</v>
      </c>
      <c r="B88" s="28" t="s">
        <v>382</v>
      </c>
      <c r="C88" s="63">
        <v>256</v>
      </c>
      <c r="D88" s="131">
        <v>81</v>
      </c>
      <c r="E88" s="131">
        <v>33</v>
      </c>
      <c r="F88" s="131">
        <v>10</v>
      </c>
    </row>
    <row r="89" spans="1:36" s="48" customFormat="1" ht="26.25" customHeight="1" x14ac:dyDescent="0.25">
      <c r="A89" s="28" t="s">
        <v>354</v>
      </c>
      <c r="B89" s="28" t="s">
        <v>383</v>
      </c>
      <c r="C89" s="63">
        <v>299</v>
      </c>
      <c r="D89" s="131">
        <v>81</v>
      </c>
      <c r="E89" s="131">
        <v>33</v>
      </c>
      <c r="F89" s="131">
        <v>10</v>
      </c>
    </row>
    <row r="90" spans="1:36" s="48" customFormat="1" ht="26.25" customHeight="1" x14ac:dyDescent="0.25">
      <c r="A90" s="28" t="s">
        <v>354</v>
      </c>
      <c r="B90" s="28" t="s">
        <v>384</v>
      </c>
      <c r="C90" s="63">
        <v>30</v>
      </c>
      <c r="D90" s="131">
        <v>92</v>
      </c>
      <c r="E90" s="131">
        <v>28</v>
      </c>
      <c r="F90" s="131">
        <v>6</v>
      </c>
    </row>
    <row r="91" spans="1:36" s="9" customFormat="1" ht="26.25" customHeight="1" x14ac:dyDescent="0.25">
      <c r="A91" s="100" t="s">
        <v>354</v>
      </c>
      <c r="B91" s="100" t="s">
        <v>569</v>
      </c>
      <c r="C91" s="58">
        <v>349</v>
      </c>
      <c r="D91" s="131">
        <v>83</v>
      </c>
      <c r="E91" s="131">
        <v>40</v>
      </c>
      <c r="F91" s="131">
        <v>11</v>
      </c>
      <c r="G91" s="48"/>
      <c r="H91" s="48"/>
    </row>
    <row r="92" spans="1:36" s="9" customFormat="1" ht="26.25" customHeight="1" x14ac:dyDescent="0.25">
      <c r="A92" s="28" t="s">
        <v>354</v>
      </c>
      <c r="B92" s="28" t="s">
        <v>385</v>
      </c>
      <c r="C92" s="63">
        <v>40</v>
      </c>
      <c r="D92" s="131">
        <v>92</v>
      </c>
      <c r="E92" s="131">
        <v>28</v>
      </c>
      <c r="F92" s="131">
        <v>6</v>
      </c>
    </row>
    <row r="93" spans="1:36" ht="26.25" customHeight="1" x14ac:dyDescent="0.25">
      <c r="A93" s="28" t="s">
        <v>354</v>
      </c>
      <c r="B93" s="28" t="s">
        <v>386</v>
      </c>
      <c r="C93" s="63">
        <v>48</v>
      </c>
      <c r="D93" s="131">
        <v>81</v>
      </c>
      <c r="E93" s="131">
        <v>28</v>
      </c>
      <c r="F93" s="131">
        <v>16</v>
      </c>
      <c r="G93" s="9"/>
      <c r="H93" s="9"/>
    </row>
    <row r="94" spans="1:36" s="9" customFormat="1" ht="26.25" customHeight="1" x14ac:dyDescent="0.25">
      <c r="A94" s="28" t="s">
        <v>354</v>
      </c>
      <c r="B94" s="28" t="s">
        <v>359</v>
      </c>
      <c r="C94" s="63">
        <v>499</v>
      </c>
      <c r="D94" s="131">
        <v>83</v>
      </c>
      <c r="E94" s="131">
        <v>40</v>
      </c>
      <c r="F94" s="131">
        <v>11</v>
      </c>
      <c r="G94"/>
      <c r="H94"/>
    </row>
    <row r="95" spans="1:36" s="9" customFormat="1" ht="26.25" customHeight="1" x14ac:dyDescent="0.25">
      <c r="A95" s="28" t="s">
        <v>354</v>
      </c>
      <c r="B95" s="28" t="s">
        <v>387</v>
      </c>
      <c r="C95" s="63">
        <v>68</v>
      </c>
      <c r="D95" s="131">
        <v>82</v>
      </c>
      <c r="E95" s="131">
        <v>28</v>
      </c>
      <c r="F95" s="131">
        <v>16</v>
      </c>
    </row>
    <row r="96" spans="1:36" s="9" customFormat="1" ht="26.25" customHeight="1" x14ac:dyDescent="0.25">
      <c r="A96" s="28" t="s">
        <v>354</v>
      </c>
      <c r="B96" s="28" t="s">
        <v>388</v>
      </c>
      <c r="C96" s="63">
        <v>80</v>
      </c>
      <c r="D96" s="131">
        <v>81</v>
      </c>
      <c r="E96" s="131">
        <v>57</v>
      </c>
      <c r="F96" s="131">
        <v>25</v>
      </c>
    </row>
    <row r="97" spans="1:36" s="9" customFormat="1" ht="26.25" customHeight="1" x14ac:dyDescent="0.25">
      <c r="A97" s="31" t="s">
        <v>354</v>
      </c>
      <c r="B97" s="31" t="s">
        <v>497</v>
      </c>
      <c r="C97" s="58">
        <v>20</v>
      </c>
      <c r="D97" s="131">
        <v>90</v>
      </c>
      <c r="E97" s="131">
        <v>103</v>
      </c>
      <c r="F97" s="131">
        <v>9</v>
      </c>
    </row>
    <row r="98" spans="1:36" s="9" customFormat="1" ht="26.25" customHeight="1" x14ac:dyDescent="0.25">
      <c r="A98" s="28" t="s">
        <v>354</v>
      </c>
      <c r="B98" s="28" t="s">
        <v>390</v>
      </c>
      <c r="C98" s="63">
        <v>30</v>
      </c>
      <c r="D98" s="131">
        <v>92</v>
      </c>
      <c r="E98" s="131">
        <v>74</v>
      </c>
      <c r="F98" s="131">
        <v>9</v>
      </c>
      <c r="I98" s="27"/>
      <c r="J98" s="27"/>
      <c r="K98" s="27"/>
      <c r="L98" s="27"/>
      <c r="M98" s="27"/>
      <c r="N98" s="27"/>
      <c r="O98" s="27"/>
    </row>
    <row r="99" spans="1:36" ht="26.25" customHeight="1" x14ac:dyDescent="0.25">
      <c r="A99" s="28" t="s">
        <v>354</v>
      </c>
      <c r="B99" s="28" t="s">
        <v>393</v>
      </c>
      <c r="C99" s="63">
        <v>45</v>
      </c>
      <c r="D99" s="131">
        <v>80</v>
      </c>
      <c r="E99" s="131">
        <v>363.6</v>
      </c>
      <c r="F99" s="131">
        <v>29.1</v>
      </c>
      <c r="G99" s="27"/>
      <c r="H99" s="27"/>
      <c r="I99" s="27"/>
      <c r="J99" s="27"/>
      <c r="K99" s="27"/>
      <c r="L99" s="27"/>
      <c r="M99" s="27"/>
      <c r="N99" s="27"/>
      <c r="O99" s="27"/>
    </row>
    <row r="100" spans="1:36" ht="26.25" customHeight="1" x14ac:dyDescent="0.25">
      <c r="A100" s="28" t="s">
        <v>354</v>
      </c>
      <c r="B100" s="28" t="s">
        <v>391</v>
      </c>
      <c r="C100" s="63">
        <v>45</v>
      </c>
      <c r="D100" s="131">
        <v>93</v>
      </c>
      <c r="E100" s="131">
        <v>68</v>
      </c>
      <c r="F100" s="131">
        <v>10</v>
      </c>
      <c r="G100" s="27"/>
      <c r="H100" s="27"/>
      <c r="I100" s="27"/>
      <c r="J100" s="27"/>
      <c r="K100" s="27"/>
      <c r="L100" s="27"/>
      <c r="M100" s="27"/>
      <c r="N100" s="27"/>
      <c r="O100" s="27"/>
    </row>
    <row r="101" spans="1:36" s="94" customFormat="1" ht="26.25" customHeight="1" x14ac:dyDescent="0.25">
      <c r="A101" s="28" t="s">
        <v>354</v>
      </c>
      <c r="B101" s="28" t="s">
        <v>394</v>
      </c>
      <c r="C101" s="63">
        <v>60</v>
      </c>
      <c r="D101" s="131">
        <v>80</v>
      </c>
      <c r="E101" s="131">
        <v>363.6</v>
      </c>
      <c r="F101" s="131">
        <v>29.1</v>
      </c>
      <c r="G101" s="27"/>
      <c r="H101" s="27"/>
      <c r="I101" s="27"/>
      <c r="J101" s="27"/>
      <c r="K101" s="27"/>
      <c r="L101" s="27"/>
      <c r="M101" s="27"/>
      <c r="N101" s="27"/>
      <c r="O101" s="27"/>
      <c r="P101" s="95"/>
      <c r="Q101" s="95"/>
      <c r="R101" s="95"/>
      <c r="S101" s="95"/>
      <c r="T101" s="95"/>
      <c r="U101" s="95"/>
      <c r="V101" s="95"/>
      <c r="W101" s="95"/>
      <c r="X101" s="95"/>
      <c r="Y101" s="95"/>
      <c r="Z101" s="95"/>
      <c r="AA101" s="95"/>
      <c r="AB101" s="95"/>
      <c r="AC101" s="95"/>
      <c r="AD101" s="95"/>
      <c r="AE101" s="95"/>
      <c r="AF101" s="95"/>
      <c r="AG101" s="95"/>
      <c r="AH101" s="95"/>
      <c r="AI101" s="95"/>
      <c r="AJ101" s="95"/>
    </row>
    <row r="102" spans="1:36" s="9" customFormat="1" ht="26.25" customHeight="1" x14ac:dyDescent="0.25">
      <c r="A102" s="28" t="s">
        <v>354</v>
      </c>
      <c r="B102" s="28" t="s">
        <v>392</v>
      </c>
      <c r="C102" s="63">
        <v>60</v>
      </c>
      <c r="D102" s="131">
        <v>92</v>
      </c>
      <c r="E102" s="131">
        <v>69</v>
      </c>
      <c r="F102" s="131">
        <v>10</v>
      </c>
      <c r="G102" s="27"/>
      <c r="H102" s="27"/>
      <c r="I102" s="27"/>
      <c r="J102" s="27"/>
      <c r="K102" s="27"/>
      <c r="L102" s="27"/>
      <c r="M102" s="27"/>
      <c r="N102" s="27"/>
      <c r="O102" s="27"/>
    </row>
    <row r="103" spans="1:36" ht="26.25" customHeight="1" x14ac:dyDescent="0.25">
      <c r="A103" s="33" t="s">
        <v>651</v>
      </c>
      <c r="B103" s="33" t="s">
        <v>767</v>
      </c>
      <c r="C103" s="105">
        <v>22</v>
      </c>
      <c r="D103" s="130">
        <v>82</v>
      </c>
      <c r="E103" s="125">
        <v>106</v>
      </c>
      <c r="F103" s="125">
        <v>10</v>
      </c>
      <c r="G103" s="27"/>
      <c r="H103" s="27"/>
      <c r="I103" s="27"/>
      <c r="J103" s="27"/>
      <c r="K103" s="27"/>
      <c r="L103" s="27"/>
      <c r="M103" s="27"/>
      <c r="N103" s="27"/>
      <c r="O103" s="27"/>
    </row>
    <row r="104" spans="1:36" s="9" customFormat="1" ht="26.25" customHeight="1" x14ac:dyDescent="0.25">
      <c r="A104" s="71" t="s">
        <v>651</v>
      </c>
      <c r="B104" s="71" t="s">
        <v>765</v>
      </c>
      <c r="C104" s="72">
        <v>17</v>
      </c>
      <c r="D104" s="131">
        <v>83</v>
      </c>
      <c r="E104" s="129">
        <v>141</v>
      </c>
      <c r="F104" s="129">
        <v>7</v>
      </c>
      <c r="G104" s="27"/>
      <c r="H104" s="27"/>
    </row>
    <row r="105" spans="1:36" s="9" customFormat="1" ht="26.25" customHeight="1" x14ac:dyDescent="0.25">
      <c r="A105" s="71" t="s">
        <v>651</v>
      </c>
      <c r="B105" s="71" t="s">
        <v>766</v>
      </c>
      <c r="C105" s="72">
        <v>17</v>
      </c>
      <c r="D105" s="131">
        <v>82</v>
      </c>
      <c r="E105" s="129">
        <v>154</v>
      </c>
      <c r="F105" s="129">
        <v>6</v>
      </c>
    </row>
    <row r="106" spans="1:36" s="9" customFormat="1" ht="26.25" customHeight="1" x14ac:dyDescent="0.25">
      <c r="A106" s="33" t="s">
        <v>652</v>
      </c>
      <c r="B106" s="33" t="s">
        <v>768</v>
      </c>
      <c r="C106" s="105">
        <v>22</v>
      </c>
      <c r="D106" s="130">
        <v>83</v>
      </c>
      <c r="E106" s="125">
        <v>116</v>
      </c>
      <c r="F106" s="125">
        <v>10</v>
      </c>
    </row>
    <row r="107" spans="1:36" s="9" customFormat="1" ht="26.25" customHeight="1" x14ac:dyDescent="0.25">
      <c r="A107" s="71" t="s">
        <v>53</v>
      </c>
      <c r="B107" s="71" t="s">
        <v>403</v>
      </c>
      <c r="C107" s="72">
        <v>40</v>
      </c>
      <c r="D107" s="129">
        <v>89</v>
      </c>
      <c r="E107" s="129">
        <v>48.4</v>
      </c>
      <c r="F107" s="129">
        <v>17</v>
      </c>
    </row>
    <row r="108" spans="1:36" s="9" customFormat="1" ht="26.25" customHeight="1" x14ac:dyDescent="0.25">
      <c r="A108" s="71" t="s">
        <v>53</v>
      </c>
      <c r="B108" s="71" t="s">
        <v>404</v>
      </c>
      <c r="C108" s="72">
        <v>15</v>
      </c>
      <c r="D108" s="129">
        <v>78</v>
      </c>
      <c r="E108" s="129">
        <v>22.4</v>
      </c>
      <c r="F108" s="129">
        <v>12.5</v>
      </c>
    </row>
    <row r="109" spans="1:36" s="9" customFormat="1" ht="26.25" customHeight="1" x14ac:dyDescent="0.25">
      <c r="A109" s="28" t="s">
        <v>53</v>
      </c>
      <c r="B109" s="28" t="s">
        <v>598</v>
      </c>
      <c r="C109" s="63">
        <v>10.4</v>
      </c>
      <c r="D109" s="131">
        <v>78</v>
      </c>
      <c r="E109" s="131">
        <v>178.4</v>
      </c>
      <c r="F109" s="131">
        <v>20.2</v>
      </c>
    </row>
    <row r="110" spans="1:36" s="9" customFormat="1" ht="26.25" customHeight="1" x14ac:dyDescent="0.25">
      <c r="A110" s="28" t="s">
        <v>53</v>
      </c>
      <c r="B110" s="28" t="s">
        <v>597</v>
      </c>
      <c r="C110" s="63">
        <v>15</v>
      </c>
      <c r="D110" s="131">
        <v>78</v>
      </c>
      <c r="E110" s="131">
        <v>126.5</v>
      </c>
      <c r="F110" s="131">
        <v>21.8</v>
      </c>
    </row>
    <row r="111" spans="1:36" s="9" customFormat="1" ht="26.25" customHeight="1" x14ac:dyDescent="0.25">
      <c r="A111" s="28" t="s">
        <v>53</v>
      </c>
      <c r="B111" s="28" t="s">
        <v>596</v>
      </c>
      <c r="C111" s="63">
        <v>20</v>
      </c>
      <c r="D111" s="131">
        <v>79</v>
      </c>
      <c r="E111" s="131">
        <v>74.7</v>
      </c>
      <c r="F111" s="131">
        <v>23.5</v>
      </c>
      <c r="I111" s="27"/>
      <c r="J111" s="27"/>
      <c r="K111" s="27"/>
    </row>
    <row r="112" spans="1:36" s="148" customFormat="1" ht="26.25" customHeight="1" x14ac:dyDescent="0.25">
      <c r="A112" s="71" t="s">
        <v>53</v>
      </c>
      <c r="B112" s="71" t="s">
        <v>408</v>
      </c>
      <c r="C112" s="72">
        <v>49.5</v>
      </c>
      <c r="D112" s="129">
        <v>83</v>
      </c>
      <c r="E112" s="129">
        <v>55.55</v>
      </c>
      <c r="F112" s="129">
        <v>7</v>
      </c>
      <c r="G112" s="157"/>
      <c r="H112" s="157"/>
      <c r="I112" s="157"/>
      <c r="J112" s="157"/>
      <c r="K112" s="157"/>
    </row>
    <row r="113" spans="1:36" s="96" customFormat="1" ht="26.25" customHeight="1" x14ac:dyDescent="0.25">
      <c r="A113" s="71" t="s">
        <v>53</v>
      </c>
      <c r="B113" s="71" t="s">
        <v>409</v>
      </c>
      <c r="C113" s="72">
        <v>108</v>
      </c>
      <c r="D113" s="129">
        <v>83</v>
      </c>
      <c r="E113" s="129">
        <v>20.349999999999998</v>
      </c>
      <c r="F113" s="129">
        <v>12.299999999999999</v>
      </c>
      <c r="G113" s="27"/>
      <c r="H113" s="27"/>
      <c r="I113" s="27"/>
      <c r="J113" s="27"/>
      <c r="K113" s="2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1:36" s="9" customFormat="1" ht="26.25" customHeight="1" x14ac:dyDescent="0.25">
      <c r="A114" s="71" t="s">
        <v>53</v>
      </c>
      <c r="B114" s="71" t="s">
        <v>406</v>
      </c>
      <c r="C114" s="72">
        <v>108</v>
      </c>
      <c r="D114" s="129">
        <v>83</v>
      </c>
      <c r="E114" s="129">
        <v>25.6</v>
      </c>
      <c r="F114" s="129">
        <v>13.749999999999998</v>
      </c>
      <c r="G114" s="27"/>
      <c r="H114" s="27"/>
      <c r="I114" s="27"/>
      <c r="J114" s="27"/>
      <c r="K114" s="27"/>
    </row>
    <row r="115" spans="1:36" s="9" customFormat="1" ht="26.25" customHeight="1" x14ac:dyDescent="0.25">
      <c r="A115" s="71" t="s">
        <v>53</v>
      </c>
      <c r="B115" s="71" t="s">
        <v>407</v>
      </c>
      <c r="C115" s="72">
        <v>115</v>
      </c>
      <c r="D115" s="129">
        <v>83</v>
      </c>
      <c r="E115" s="129">
        <v>27.849999999999998</v>
      </c>
      <c r="F115" s="129">
        <v>13.749999999999998</v>
      </c>
      <c r="G115" s="27"/>
      <c r="H115" s="27"/>
      <c r="I115" s="27"/>
      <c r="J115" s="27"/>
      <c r="K115" s="27"/>
    </row>
    <row r="116" spans="1:36" s="9" customFormat="1" ht="26.25" customHeight="1" x14ac:dyDescent="0.25">
      <c r="A116" s="103" t="s">
        <v>53</v>
      </c>
      <c r="B116" s="73" t="s">
        <v>568</v>
      </c>
      <c r="C116" s="106">
        <v>135</v>
      </c>
      <c r="D116" s="132">
        <v>83</v>
      </c>
      <c r="E116" s="132">
        <v>34.6</v>
      </c>
      <c r="F116" s="132">
        <v>14.6</v>
      </c>
      <c r="G116" s="27"/>
      <c r="H116" s="27"/>
      <c r="I116" s="27"/>
      <c r="J116" s="27"/>
      <c r="K116" s="27"/>
    </row>
    <row r="117" spans="1:36" s="9" customFormat="1" ht="26.25" customHeight="1" x14ac:dyDescent="0.25">
      <c r="A117" s="71" t="s">
        <v>53</v>
      </c>
      <c r="B117" s="71" t="s">
        <v>405</v>
      </c>
      <c r="C117" s="72">
        <v>55</v>
      </c>
      <c r="D117" s="129">
        <v>83</v>
      </c>
      <c r="E117" s="129">
        <v>24.75</v>
      </c>
      <c r="F117" s="129">
        <v>13.749999999999998</v>
      </c>
      <c r="G117" s="27"/>
      <c r="H117" s="27"/>
      <c r="I117" s="27"/>
      <c r="J117" s="27"/>
      <c r="K117" s="27"/>
    </row>
    <row r="118" spans="1:36" s="9" customFormat="1" ht="26.25" customHeight="1" x14ac:dyDescent="0.25">
      <c r="A118" s="71" t="s">
        <v>53</v>
      </c>
      <c r="B118" s="156" t="s">
        <v>788</v>
      </c>
      <c r="C118" s="72">
        <v>12</v>
      </c>
      <c r="D118" s="129">
        <v>78</v>
      </c>
      <c r="E118" s="129">
        <v>113</v>
      </c>
      <c r="F118" s="129">
        <v>5.0999999999999996</v>
      </c>
      <c r="G118" s="27"/>
      <c r="H118" s="27"/>
      <c r="I118" s="27"/>
      <c r="J118" s="27"/>
      <c r="K118" s="27"/>
    </row>
    <row r="119" spans="1:36" s="9" customFormat="1" ht="26.25" customHeight="1" x14ac:dyDescent="0.25">
      <c r="A119" s="71" t="s">
        <v>53</v>
      </c>
      <c r="B119" s="156" t="s">
        <v>802</v>
      </c>
      <c r="C119" s="72">
        <v>240</v>
      </c>
      <c r="D119" s="129">
        <v>84</v>
      </c>
      <c r="E119" s="129">
        <v>380</v>
      </c>
      <c r="F119" s="129">
        <v>30</v>
      </c>
      <c r="G119" s="27"/>
      <c r="H119" s="27"/>
      <c r="I119" s="27"/>
      <c r="J119" s="27"/>
      <c r="K119" s="27"/>
    </row>
    <row r="120" spans="1:36" s="9" customFormat="1" ht="26.25" customHeight="1" x14ac:dyDescent="0.25">
      <c r="A120" s="71" t="s">
        <v>53</v>
      </c>
      <c r="B120" s="156" t="s">
        <v>803</v>
      </c>
      <c r="C120" s="72">
        <v>300</v>
      </c>
      <c r="D120" s="129">
        <v>84</v>
      </c>
      <c r="E120" s="129">
        <v>380</v>
      </c>
      <c r="F120" s="129">
        <v>30</v>
      </c>
      <c r="G120" s="27"/>
      <c r="H120" s="27"/>
    </row>
    <row r="121" spans="1:36" s="9" customFormat="1" ht="26.25" customHeight="1" x14ac:dyDescent="0.25">
      <c r="A121" s="28" t="s">
        <v>49</v>
      </c>
      <c r="B121" s="28" t="s">
        <v>395</v>
      </c>
      <c r="C121" s="63">
        <v>10.1</v>
      </c>
      <c r="D121" s="131">
        <v>83</v>
      </c>
      <c r="E121" s="131">
        <v>3.9</v>
      </c>
      <c r="F121" s="131">
        <v>9.6999999999999993</v>
      </c>
    </row>
    <row r="122" spans="1:36" ht="26.25" customHeight="1" x14ac:dyDescent="0.25">
      <c r="A122" s="28" t="s">
        <v>49</v>
      </c>
      <c r="B122" s="28" t="s">
        <v>396</v>
      </c>
      <c r="C122" s="63">
        <v>12</v>
      </c>
      <c r="D122" s="131">
        <v>84</v>
      </c>
      <c r="E122" s="131">
        <v>9.6</v>
      </c>
      <c r="F122" s="131">
        <v>10.5</v>
      </c>
      <c r="G122" s="9"/>
      <c r="H122" s="9"/>
    </row>
    <row r="123" spans="1:36" ht="26.25" customHeight="1" x14ac:dyDescent="0.25">
      <c r="A123" s="28" t="s">
        <v>49</v>
      </c>
      <c r="B123" s="28" t="s">
        <v>397</v>
      </c>
      <c r="C123" s="63">
        <v>15</v>
      </c>
      <c r="D123" s="131">
        <v>85</v>
      </c>
      <c r="E123" s="131">
        <v>18.399999999999999</v>
      </c>
      <c r="F123" s="131">
        <v>11.7</v>
      </c>
    </row>
    <row r="124" spans="1:36" ht="26.25" customHeight="1" x14ac:dyDescent="0.25">
      <c r="A124" s="28" t="s">
        <v>49</v>
      </c>
      <c r="B124" s="28" t="s">
        <v>398</v>
      </c>
      <c r="C124" s="63">
        <v>21.2</v>
      </c>
      <c r="D124" s="131">
        <v>86</v>
      </c>
      <c r="E124" s="131">
        <v>38.700000000000003</v>
      </c>
      <c r="F124" s="131">
        <v>14.5</v>
      </c>
    </row>
    <row r="125" spans="1:36" s="98" customFormat="1" ht="26.25" customHeight="1" x14ac:dyDescent="0.25">
      <c r="A125" s="28" t="s">
        <v>49</v>
      </c>
      <c r="B125" s="28" t="s">
        <v>399</v>
      </c>
      <c r="C125" s="63">
        <v>25</v>
      </c>
      <c r="D125" s="131">
        <v>87</v>
      </c>
      <c r="E125" s="131">
        <v>44.7</v>
      </c>
      <c r="F125" s="131">
        <v>15.7</v>
      </c>
      <c r="G125"/>
      <c r="H125"/>
      <c r="I125" s="27"/>
      <c r="J125" s="27"/>
    </row>
    <row r="126" spans="1:36" ht="26.25" customHeight="1" x14ac:dyDescent="0.25">
      <c r="A126" s="71" t="s">
        <v>49</v>
      </c>
      <c r="B126" s="71" t="s">
        <v>400</v>
      </c>
      <c r="C126" s="72">
        <v>30</v>
      </c>
      <c r="D126" s="129">
        <v>88</v>
      </c>
      <c r="E126" s="129">
        <v>54.5</v>
      </c>
      <c r="F126" s="129">
        <v>17.7</v>
      </c>
      <c r="G126" s="27"/>
      <c r="H126" s="27"/>
      <c r="I126" s="27"/>
      <c r="J126" s="27"/>
    </row>
    <row r="127" spans="1:36" ht="26.25" customHeight="1" x14ac:dyDescent="0.25">
      <c r="A127" s="103" t="s">
        <v>49</v>
      </c>
      <c r="B127" s="73" t="s">
        <v>567</v>
      </c>
      <c r="C127" s="106">
        <v>35.479999999999997</v>
      </c>
      <c r="D127" s="132">
        <v>88</v>
      </c>
      <c r="E127" s="132">
        <v>64.2</v>
      </c>
      <c r="F127" s="132">
        <v>19.8</v>
      </c>
      <c r="G127" s="27"/>
      <c r="H127" s="27"/>
      <c r="I127" s="27"/>
      <c r="J127" s="27"/>
    </row>
    <row r="128" spans="1:36" ht="26.25" customHeight="1" x14ac:dyDescent="0.25">
      <c r="A128" s="103" t="s">
        <v>49</v>
      </c>
      <c r="B128" s="73" t="s">
        <v>562</v>
      </c>
      <c r="C128" s="106">
        <v>22</v>
      </c>
      <c r="D128" s="132">
        <v>80</v>
      </c>
      <c r="E128" s="132">
        <v>23.5</v>
      </c>
      <c r="F128" s="132">
        <v>16.399999999999999</v>
      </c>
      <c r="G128" s="27"/>
      <c r="H128" s="27"/>
      <c r="I128" s="27"/>
      <c r="J128" s="27"/>
    </row>
    <row r="129" spans="1:8" ht="26.25" customHeight="1" x14ac:dyDescent="0.25">
      <c r="A129" s="71" t="s">
        <v>49</v>
      </c>
      <c r="B129" s="71" t="s">
        <v>401</v>
      </c>
      <c r="C129" s="72">
        <v>25</v>
      </c>
      <c r="D129" s="129">
        <v>81</v>
      </c>
      <c r="E129" s="129">
        <v>23.9</v>
      </c>
      <c r="F129" s="129">
        <v>14.8</v>
      </c>
      <c r="G129" s="27"/>
      <c r="H129" s="27"/>
    </row>
    <row r="130" spans="1:8" s="101" customFormat="1" ht="26.25" customHeight="1" x14ac:dyDescent="0.25">
      <c r="A130" s="71" t="s">
        <v>49</v>
      </c>
      <c r="B130" s="71" t="s">
        <v>402</v>
      </c>
      <c r="C130" s="72">
        <v>30</v>
      </c>
      <c r="D130" s="129">
        <v>82</v>
      </c>
      <c r="E130" s="129">
        <v>24.6</v>
      </c>
      <c r="F130" s="129">
        <v>12.2</v>
      </c>
      <c r="G130" s="27"/>
      <c r="H130" s="27"/>
    </row>
    <row r="131" spans="1:8" ht="26.25" customHeight="1" x14ac:dyDescent="0.25">
      <c r="A131" s="103" t="s">
        <v>49</v>
      </c>
      <c r="B131" s="73" t="s">
        <v>563</v>
      </c>
      <c r="C131" s="106">
        <v>34.5</v>
      </c>
      <c r="D131" s="132">
        <v>84</v>
      </c>
      <c r="E131" s="132">
        <v>25.3</v>
      </c>
      <c r="F131" s="132">
        <v>9.6</v>
      </c>
    </row>
    <row r="132" spans="1:8" ht="26.25" customHeight="1" x14ac:dyDescent="0.25">
      <c r="A132" s="103" t="s">
        <v>49</v>
      </c>
      <c r="B132" s="73" t="s">
        <v>564</v>
      </c>
      <c r="C132" s="106">
        <v>38</v>
      </c>
      <c r="D132" s="132">
        <v>83</v>
      </c>
      <c r="E132" s="132">
        <v>20.399999999999999</v>
      </c>
      <c r="F132" s="132">
        <v>10.8</v>
      </c>
    </row>
    <row r="133" spans="1:8" s="34" customFormat="1" ht="26.25" customHeight="1" x14ac:dyDescent="0.25">
      <c r="A133" s="36" t="s">
        <v>49</v>
      </c>
      <c r="B133" s="36" t="s">
        <v>483</v>
      </c>
      <c r="C133" s="57">
        <v>99</v>
      </c>
      <c r="D133" s="129">
        <v>83</v>
      </c>
      <c r="E133" s="129">
        <v>22.5</v>
      </c>
      <c r="F133" s="129">
        <v>4.5</v>
      </c>
      <c r="G133"/>
      <c r="H133"/>
    </row>
    <row r="134" spans="1:8" s="34" customFormat="1" ht="26.25" customHeight="1" x14ac:dyDescent="0.25">
      <c r="A134" s="36" t="s">
        <v>49</v>
      </c>
      <c r="B134" s="36" t="s">
        <v>484</v>
      </c>
      <c r="C134" s="57">
        <v>108</v>
      </c>
      <c r="D134" s="129">
        <v>83</v>
      </c>
      <c r="E134" s="129">
        <v>25.6</v>
      </c>
      <c r="F134" s="129">
        <v>4.5</v>
      </c>
    </row>
    <row r="135" spans="1:8" s="34" customFormat="1" ht="26.25" customHeight="1" x14ac:dyDescent="0.25">
      <c r="A135" s="36" t="s">
        <v>49</v>
      </c>
      <c r="B135" s="36" t="s">
        <v>485</v>
      </c>
      <c r="C135" s="57">
        <v>120</v>
      </c>
      <c r="D135" s="129">
        <v>83</v>
      </c>
      <c r="E135" s="129">
        <v>34.6</v>
      </c>
      <c r="F135" s="129">
        <v>3.6</v>
      </c>
    </row>
    <row r="136" spans="1:8" s="34" customFormat="1" ht="26.25" customHeight="1" x14ac:dyDescent="0.25">
      <c r="A136" s="103" t="s">
        <v>49</v>
      </c>
      <c r="B136" s="103" t="s">
        <v>565</v>
      </c>
      <c r="C136" s="106">
        <v>40</v>
      </c>
      <c r="D136" s="132">
        <v>80</v>
      </c>
      <c r="E136" s="132">
        <v>29.5</v>
      </c>
      <c r="F136" s="132">
        <v>7</v>
      </c>
    </row>
    <row r="137" spans="1:8" s="34" customFormat="1" ht="26.25" customHeight="1" x14ac:dyDescent="0.25">
      <c r="A137" s="36" t="s">
        <v>49</v>
      </c>
      <c r="B137" s="36" t="s">
        <v>477</v>
      </c>
      <c r="C137" s="57">
        <v>45</v>
      </c>
      <c r="D137" s="132">
        <v>80</v>
      </c>
      <c r="E137" s="129">
        <v>28.1</v>
      </c>
      <c r="F137" s="129">
        <v>7</v>
      </c>
    </row>
    <row r="138" spans="1:8" s="34" customFormat="1" ht="26.25" customHeight="1" x14ac:dyDescent="0.25">
      <c r="A138" s="36" t="s">
        <v>49</v>
      </c>
      <c r="B138" s="36" t="s">
        <v>478</v>
      </c>
      <c r="C138" s="57">
        <v>49.5</v>
      </c>
      <c r="D138" s="129">
        <v>80</v>
      </c>
      <c r="E138" s="129">
        <v>26.7</v>
      </c>
      <c r="F138" s="129">
        <v>7</v>
      </c>
    </row>
    <row r="139" spans="1:8" s="34" customFormat="1" ht="26.25" customHeight="1" x14ac:dyDescent="0.25">
      <c r="A139" s="36" t="s">
        <v>49</v>
      </c>
      <c r="B139" s="36" t="s">
        <v>479</v>
      </c>
      <c r="C139" s="57">
        <v>60</v>
      </c>
      <c r="D139" s="129">
        <v>81</v>
      </c>
      <c r="E139" s="129">
        <v>23.1</v>
      </c>
      <c r="F139" s="129">
        <v>7</v>
      </c>
    </row>
    <row r="140" spans="1:8" s="34" customFormat="1" ht="26.25" customHeight="1" x14ac:dyDescent="0.25">
      <c r="A140" s="36" t="s">
        <v>49</v>
      </c>
      <c r="B140" s="36" t="s">
        <v>480</v>
      </c>
      <c r="C140" s="57">
        <v>65</v>
      </c>
      <c r="D140" s="129">
        <v>81</v>
      </c>
      <c r="E140" s="129">
        <v>20.8</v>
      </c>
      <c r="F140" s="129">
        <v>6.2</v>
      </c>
    </row>
    <row r="141" spans="1:8" s="34" customFormat="1" ht="26.25" customHeight="1" x14ac:dyDescent="0.25">
      <c r="A141" s="36" t="s">
        <v>49</v>
      </c>
      <c r="B141" s="36" t="s">
        <v>481</v>
      </c>
      <c r="C141" s="57">
        <v>69.5</v>
      </c>
      <c r="D141" s="129">
        <v>82</v>
      </c>
      <c r="E141" s="129">
        <v>19.399999999999999</v>
      </c>
      <c r="F141" s="129">
        <v>6.2</v>
      </c>
    </row>
    <row r="142" spans="1:8" s="34" customFormat="1" ht="26.25" customHeight="1" x14ac:dyDescent="0.25">
      <c r="A142" s="36" t="s">
        <v>49</v>
      </c>
      <c r="B142" s="36" t="s">
        <v>482</v>
      </c>
      <c r="C142" s="57">
        <v>80</v>
      </c>
      <c r="D142" s="129">
        <v>82</v>
      </c>
      <c r="E142" s="129">
        <v>15.8</v>
      </c>
      <c r="F142" s="129">
        <v>5.3</v>
      </c>
    </row>
    <row r="143" spans="1:8" s="34" customFormat="1" ht="26.25" customHeight="1" x14ac:dyDescent="0.25">
      <c r="A143" s="36" t="s">
        <v>49</v>
      </c>
      <c r="B143" s="36" t="s">
        <v>474</v>
      </c>
      <c r="C143" s="57">
        <v>99</v>
      </c>
      <c r="D143" s="129">
        <v>83</v>
      </c>
      <c r="E143" s="129">
        <v>22.5</v>
      </c>
      <c r="F143" s="129">
        <v>12.8</v>
      </c>
    </row>
    <row r="144" spans="1:8" s="34" customFormat="1" ht="26.25" customHeight="1" x14ac:dyDescent="0.25">
      <c r="A144" s="36" t="s">
        <v>49</v>
      </c>
      <c r="B144" s="36" t="s">
        <v>475</v>
      </c>
      <c r="C144" s="57">
        <v>108</v>
      </c>
      <c r="D144" s="129">
        <v>83</v>
      </c>
      <c r="E144" s="129">
        <v>25.6</v>
      </c>
      <c r="F144" s="129">
        <v>12.3</v>
      </c>
    </row>
    <row r="145" spans="1:36" s="101" customFormat="1" ht="26.25" customHeight="1" x14ac:dyDescent="0.25">
      <c r="A145" s="36" t="s">
        <v>49</v>
      </c>
      <c r="B145" s="36" t="s">
        <v>476</v>
      </c>
      <c r="C145" s="57">
        <v>120</v>
      </c>
      <c r="D145" s="129">
        <v>82</v>
      </c>
      <c r="E145" s="129">
        <v>34.6</v>
      </c>
      <c r="F145" s="129">
        <v>11.5</v>
      </c>
      <c r="AJ145" s="107"/>
    </row>
    <row r="146" spans="1:36" s="101" customFormat="1" ht="26.25" customHeight="1" x14ac:dyDescent="0.25">
      <c r="A146" s="103" t="s">
        <v>49</v>
      </c>
      <c r="B146" s="104" t="s">
        <v>566</v>
      </c>
      <c r="C146" s="106">
        <v>40</v>
      </c>
      <c r="D146" s="132">
        <v>80</v>
      </c>
      <c r="E146" s="132">
        <v>29.5</v>
      </c>
      <c r="F146" s="132">
        <v>11.9</v>
      </c>
      <c r="AJ146" s="107"/>
    </row>
    <row r="147" spans="1:36" s="101" customFormat="1" ht="26.25" customHeight="1" x14ac:dyDescent="0.25">
      <c r="A147" s="36" t="s">
        <v>49</v>
      </c>
      <c r="B147" s="36" t="s">
        <v>468</v>
      </c>
      <c r="C147" s="57">
        <v>45</v>
      </c>
      <c r="D147" s="129">
        <v>81</v>
      </c>
      <c r="E147" s="129">
        <v>28.1</v>
      </c>
      <c r="F147" s="129">
        <v>11.9</v>
      </c>
      <c r="AJ147" s="107"/>
    </row>
    <row r="148" spans="1:36" s="101" customFormat="1" ht="26.25" customHeight="1" x14ac:dyDescent="0.25">
      <c r="A148" s="36" t="s">
        <v>49</v>
      </c>
      <c r="B148" s="36" t="s">
        <v>469</v>
      </c>
      <c r="C148" s="57">
        <v>49.5</v>
      </c>
      <c r="D148" s="129">
        <v>81</v>
      </c>
      <c r="E148" s="129">
        <v>26.7</v>
      </c>
      <c r="F148" s="129">
        <v>12.9</v>
      </c>
      <c r="AJ148" s="107"/>
    </row>
    <row r="149" spans="1:36" s="101" customFormat="1" ht="26.25" customHeight="1" x14ac:dyDescent="0.25">
      <c r="A149" s="36" t="s">
        <v>49</v>
      </c>
      <c r="B149" s="36" t="s">
        <v>470</v>
      </c>
      <c r="C149" s="57">
        <v>60</v>
      </c>
      <c r="D149" s="129">
        <v>81</v>
      </c>
      <c r="E149" s="129">
        <v>23.1</v>
      </c>
      <c r="F149" s="129">
        <v>12.9</v>
      </c>
      <c r="AJ149" s="107"/>
    </row>
    <row r="150" spans="1:36" s="101" customFormat="1" ht="26.25" customHeight="1" x14ac:dyDescent="0.25">
      <c r="A150" s="36" t="s">
        <v>49</v>
      </c>
      <c r="B150" s="36" t="s">
        <v>471</v>
      </c>
      <c r="C150" s="57">
        <v>65</v>
      </c>
      <c r="D150" s="129">
        <v>82</v>
      </c>
      <c r="E150" s="129">
        <v>20.8</v>
      </c>
      <c r="F150" s="129">
        <v>13</v>
      </c>
      <c r="AJ150" s="107"/>
    </row>
    <row r="151" spans="1:36" s="101" customFormat="1" ht="26.25" customHeight="1" x14ac:dyDescent="0.25">
      <c r="A151" s="36" t="s">
        <v>49</v>
      </c>
      <c r="B151" s="36" t="s">
        <v>472</v>
      </c>
      <c r="C151" s="57">
        <v>69.5</v>
      </c>
      <c r="D151" s="129">
        <v>82</v>
      </c>
      <c r="E151" s="129">
        <v>19.399999999999999</v>
      </c>
      <c r="F151" s="129">
        <v>13.9</v>
      </c>
      <c r="AJ151" s="107"/>
    </row>
    <row r="152" spans="1:36" s="101" customFormat="1" ht="26.25" customHeight="1" x14ac:dyDescent="0.25">
      <c r="A152" s="36" t="s">
        <v>49</v>
      </c>
      <c r="B152" s="36" t="s">
        <v>473</v>
      </c>
      <c r="C152" s="57">
        <v>80</v>
      </c>
      <c r="D152" s="129">
        <v>83</v>
      </c>
      <c r="E152" s="129">
        <v>15.8</v>
      </c>
      <c r="F152" s="129">
        <v>14</v>
      </c>
      <c r="AJ152" s="107"/>
    </row>
    <row r="153" spans="1:36" s="101" customFormat="1" ht="26.25" customHeight="1" x14ac:dyDescent="0.25">
      <c r="A153" s="71" t="s">
        <v>49</v>
      </c>
      <c r="B153" s="71" t="s">
        <v>422</v>
      </c>
      <c r="C153" s="72">
        <v>99</v>
      </c>
      <c r="D153" s="129">
        <v>83</v>
      </c>
      <c r="E153" s="129">
        <v>23.9</v>
      </c>
      <c r="F153" s="129">
        <v>4.45</v>
      </c>
      <c r="AJ153" s="107"/>
    </row>
    <row r="154" spans="1:36" s="101" customFormat="1" ht="26.25" customHeight="1" x14ac:dyDescent="0.25">
      <c r="A154" s="71" t="s">
        <v>49</v>
      </c>
      <c r="B154" s="71" t="s">
        <v>423</v>
      </c>
      <c r="C154" s="72">
        <v>108</v>
      </c>
      <c r="D154" s="129">
        <v>83</v>
      </c>
      <c r="E154" s="129">
        <v>20.349999999999998</v>
      </c>
      <c r="F154" s="129">
        <v>4.45</v>
      </c>
      <c r="AJ154" s="107"/>
    </row>
    <row r="155" spans="1:36" s="101" customFormat="1" ht="26.25" customHeight="1" x14ac:dyDescent="0.25">
      <c r="A155" s="71" t="s">
        <v>49</v>
      </c>
      <c r="B155" s="71" t="s">
        <v>424</v>
      </c>
      <c r="C155" s="72">
        <v>115</v>
      </c>
      <c r="D155" s="129">
        <v>83</v>
      </c>
      <c r="E155" s="129">
        <v>17.649999999999999</v>
      </c>
      <c r="F155" s="129">
        <v>11.45</v>
      </c>
      <c r="AJ155" s="107"/>
    </row>
    <row r="156" spans="1:36" s="101" customFormat="1" ht="26.25" customHeight="1" x14ac:dyDescent="0.25">
      <c r="A156" s="71" t="s">
        <v>49</v>
      </c>
      <c r="B156" s="71" t="s">
        <v>425</v>
      </c>
      <c r="C156" s="72">
        <v>125</v>
      </c>
      <c r="D156" s="129">
        <v>82</v>
      </c>
      <c r="E156" s="129">
        <v>13.25</v>
      </c>
      <c r="F156" s="129">
        <v>3.5999999999999996</v>
      </c>
      <c r="AJ156" s="107"/>
    </row>
    <row r="157" spans="1:36" s="101" customFormat="1" ht="26.25" customHeight="1" x14ac:dyDescent="0.25">
      <c r="A157" s="70" t="s">
        <v>49</v>
      </c>
      <c r="B157" s="70" t="s">
        <v>426</v>
      </c>
      <c r="C157" s="57">
        <v>135</v>
      </c>
      <c r="D157" s="129">
        <v>82</v>
      </c>
      <c r="E157" s="129">
        <v>8.85</v>
      </c>
      <c r="F157" s="129">
        <v>3.5999999999999996</v>
      </c>
      <c r="AJ157" s="107"/>
    </row>
    <row r="158" spans="1:36" s="101" customFormat="1" ht="26.25" customHeight="1" x14ac:dyDescent="0.25">
      <c r="A158" s="71" t="s">
        <v>49</v>
      </c>
      <c r="B158" s="71" t="s">
        <v>416</v>
      </c>
      <c r="C158" s="72">
        <v>45</v>
      </c>
      <c r="D158" s="129">
        <v>83</v>
      </c>
      <c r="E158" s="129">
        <v>59.1</v>
      </c>
      <c r="F158" s="129">
        <v>7</v>
      </c>
      <c r="AJ158" s="107"/>
    </row>
    <row r="159" spans="1:36" s="101" customFormat="1" ht="26.25" customHeight="1" x14ac:dyDescent="0.25">
      <c r="A159" s="71" t="s">
        <v>49</v>
      </c>
      <c r="B159" s="71" t="s">
        <v>417</v>
      </c>
      <c r="C159" s="72">
        <v>55</v>
      </c>
      <c r="D159" s="129">
        <v>83</v>
      </c>
      <c r="E159" s="129">
        <v>51.15</v>
      </c>
      <c r="F159" s="129">
        <v>7</v>
      </c>
      <c r="AJ159" s="107"/>
    </row>
    <row r="160" spans="1:36" s="101" customFormat="1" ht="26.25" customHeight="1" x14ac:dyDescent="0.25">
      <c r="A160" s="71" t="s">
        <v>49</v>
      </c>
      <c r="B160" s="71" t="s">
        <v>418</v>
      </c>
      <c r="C160" s="72">
        <v>65</v>
      </c>
      <c r="D160" s="129">
        <v>83</v>
      </c>
      <c r="E160" s="129">
        <v>43.349999999999994</v>
      </c>
      <c r="F160" s="129">
        <v>6.1499999999999995</v>
      </c>
      <c r="AJ160" s="107"/>
    </row>
    <row r="161" spans="1:36" s="101" customFormat="1" ht="26.25" customHeight="1" x14ac:dyDescent="0.25">
      <c r="A161" s="71" t="s">
        <v>49</v>
      </c>
      <c r="B161" s="71" t="s">
        <v>419</v>
      </c>
      <c r="C161" s="72">
        <v>69.5</v>
      </c>
      <c r="D161" s="129">
        <v>83</v>
      </c>
      <c r="E161" s="129">
        <v>39.799999999999997</v>
      </c>
      <c r="F161" s="129">
        <v>6.1499999999999995</v>
      </c>
      <c r="AJ161" s="107"/>
    </row>
    <row r="162" spans="1:36" s="101" customFormat="1" ht="26.25" customHeight="1" x14ac:dyDescent="0.25">
      <c r="A162" s="71" t="s">
        <v>49</v>
      </c>
      <c r="B162" s="71" t="s">
        <v>420</v>
      </c>
      <c r="C162" s="72">
        <v>75</v>
      </c>
      <c r="D162" s="129">
        <v>83</v>
      </c>
      <c r="E162" s="129">
        <v>35.4</v>
      </c>
      <c r="F162" s="129">
        <v>5.3</v>
      </c>
      <c r="AJ162" s="107"/>
    </row>
    <row r="163" spans="1:36" s="101" customFormat="1" ht="26.25" customHeight="1" x14ac:dyDescent="0.25">
      <c r="A163" s="71" t="s">
        <v>49</v>
      </c>
      <c r="B163" s="71" t="s">
        <v>421</v>
      </c>
      <c r="C163" s="72">
        <v>95</v>
      </c>
      <c r="D163" s="129">
        <v>83</v>
      </c>
      <c r="E163" s="129">
        <v>25.6</v>
      </c>
      <c r="F163" s="129">
        <v>5.3</v>
      </c>
      <c r="AJ163" s="107"/>
    </row>
    <row r="164" spans="1:36" s="101" customFormat="1" ht="26.25" customHeight="1" x14ac:dyDescent="0.25">
      <c r="A164" s="71" t="s">
        <v>49</v>
      </c>
      <c r="B164" s="71" t="s">
        <v>434</v>
      </c>
      <c r="C164" s="72">
        <v>99</v>
      </c>
      <c r="D164" s="129">
        <v>83</v>
      </c>
      <c r="E164" s="129">
        <v>23.9</v>
      </c>
      <c r="F164" s="129">
        <v>12.299999999999999</v>
      </c>
      <c r="AJ164" s="107"/>
    </row>
    <row r="165" spans="1:36" s="101" customFormat="1" ht="26.25" customHeight="1" x14ac:dyDescent="0.25">
      <c r="A165" s="71" t="s">
        <v>49</v>
      </c>
      <c r="B165" s="71" t="s">
        <v>435</v>
      </c>
      <c r="C165" s="72">
        <v>115</v>
      </c>
      <c r="D165" s="129">
        <v>83</v>
      </c>
      <c r="E165" s="129">
        <v>17.649999999999999</v>
      </c>
      <c r="F165" s="129">
        <v>11.45</v>
      </c>
      <c r="AJ165" s="107"/>
    </row>
    <row r="166" spans="1:36" s="101" customFormat="1" ht="26.25" customHeight="1" x14ac:dyDescent="0.25">
      <c r="A166" s="71" t="s">
        <v>49</v>
      </c>
      <c r="B166" s="71" t="s">
        <v>436</v>
      </c>
      <c r="C166" s="72">
        <v>125</v>
      </c>
      <c r="D166" s="129">
        <v>83</v>
      </c>
      <c r="E166" s="129">
        <v>13.25</v>
      </c>
      <c r="F166" s="129">
        <v>10.6</v>
      </c>
      <c r="AJ166" s="107"/>
    </row>
    <row r="167" spans="1:36" s="101" customFormat="1" ht="26.25" customHeight="1" x14ac:dyDescent="0.25">
      <c r="A167" s="70" t="s">
        <v>49</v>
      </c>
      <c r="B167" s="70" t="s">
        <v>437</v>
      </c>
      <c r="C167" s="57">
        <v>135</v>
      </c>
      <c r="D167" s="129">
        <v>82</v>
      </c>
      <c r="E167" s="129">
        <v>8.85</v>
      </c>
      <c r="F167" s="129">
        <v>9.75</v>
      </c>
      <c r="AJ167" s="107"/>
    </row>
    <row r="168" spans="1:36" s="101" customFormat="1" ht="26.25" customHeight="1" x14ac:dyDescent="0.25">
      <c r="A168" s="71" t="s">
        <v>49</v>
      </c>
      <c r="B168" s="71" t="s">
        <v>427</v>
      </c>
      <c r="C168" s="72">
        <v>45</v>
      </c>
      <c r="D168" s="129">
        <v>80</v>
      </c>
      <c r="E168" s="129">
        <v>59.1</v>
      </c>
      <c r="F168" s="129">
        <v>11.85</v>
      </c>
      <c r="AJ168" s="107"/>
    </row>
    <row r="169" spans="1:36" s="101" customFormat="1" ht="26.25" customHeight="1" x14ac:dyDescent="0.25">
      <c r="A169" s="71" t="s">
        <v>49</v>
      </c>
      <c r="B169" s="71" t="s">
        <v>428</v>
      </c>
      <c r="C169" s="72">
        <v>49.5</v>
      </c>
      <c r="D169" s="129">
        <v>81</v>
      </c>
      <c r="E169" s="129">
        <v>55.55</v>
      </c>
      <c r="F169" s="129">
        <v>12.849999999999998</v>
      </c>
      <c r="AJ169" s="107"/>
    </row>
    <row r="170" spans="1:36" s="101" customFormat="1" ht="26.25" customHeight="1" x14ac:dyDescent="0.25">
      <c r="A170" s="71" t="s">
        <v>49</v>
      </c>
      <c r="B170" s="71" t="s">
        <v>429</v>
      </c>
      <c r="C170" s="72">
        <v>55</v>
      </c>
      <c r="D170" s="129">
        <v>81</v>
      </c>
      <c r="E170" s="129">
        <v>51.15</v>
      </c>
      <c r="F170" s="129">
        <v>12.849999999999998</v>
      </c>
      <c r="AJ170" s="107"/>
    </row>
    <row r="171" spans="1:36" s="101" customFormat="1" ht="26.25" customHeight="1" x14ac:dyDescent="0.25">
      <c r="A171" s="71" t="s">
        <v>49</v>
      </c>
      <c r="B171" s="71" t="s">
        <v>430</v>
      </c>
      <c r="C171" s="72">
        <v>65</v>
      </c>
      <c r="D171" s="129">
        <v>81</v>
      </c>
      <c r="E171" s="129">
        <v>43.349999999999994</v>
      </c>
      <c r="F171" s="129">
        <v>12.999999999999998</v>
      </c>
      <c r="AJ171" s="107"/>
    </row>
    <row r="172" spans="1:36" s="101" customFormat="1" ht="26.25" customHeight="1" x14ac:dyDescent="0.25">
      <c r="A172" s="71" t="s">
        <v>49</v>
      </c>
      <c r="B172" s="71" t="s">
        <v>431</v>
      </c>
      <c r="C172" s="72">
        <v>69.5</v>
      </c>
      <c r="D172" s="129">
        <v>83</v>
      </c>
      <c r="E172" s="129">
        <v>39.799999999999997</v>
      </c>
      <c r="F172" s="129">
        <v>13.85</v>
      </c>
      <c r="AJ172" s="107"/>
    </row>
    <row r="173" spans="1:36" s="101" customFormat="1" ht="26.25" customHeight="1" x14ac:dyDescent="0.25">
      <c r="A173" s="71" t="s">
        <v>49</v>
      </c>
      <c r="B173" s="71" t="s">
        <v>432</v>
      </c>
      <c r="C173" s="72">
        <v>75</v>
      </c>
      <c r="D173" s="129">
        <v>83</v>
      </c>
      <c r="E173" s="129">
        <v>35.4</v>
      </c>
      <c r="F173" s="129">
        <v>14</v>
      </c>
      <c r="AJ173" s="107"/>
    </row>
    <row r="174" spans="1:36" s="101" customFormat="1" ht="26.25" customHeight="1" x14ac:dyDescent="0.25">
      <c r="A174" s="71" t="s">
        <v>49</v>
      </c>
      <c r="B174" s="71" t="s">
        <v>433</v>
      </c>
      <c r="C174" s="72">
        <v>95</v>
      </c>
      <c r="D174" s="129">
        <v>83</v>
      </c>
      <c r="E174" s="129">
        <v>25.6</v>
      </c>
      <c r="F174" s="129">
        <v>13.149999999999999</v>
      </c>
      <c r="AJ174" s="107"/>
    </row>
    <row r="175" spans="1:36" s="101" customFormat="1" ht="26.25" customHeight="1" x14ac:dyDescent="0.25">
      <c r="A175" s="71" t="s">
        <v>49</v>
      </c>
      <c r="B175" s="71" t="s">
        <v>438</v>
      </c>
      <c r="C175" s="72">
        <v>99</v>
      </c>
      <c r="D175" s="129">
        <v>83</v>
      </c>
      <c r="E175" s="129">
        <v>22.5</v>
      </c>
      <c r="F175" s="129">
        <v>12.75</v>
      </c>
      <c r="AJ175" s="107"/>
    </row>
    <row r="176" spans="1:36" s="101" customFormat="1" ht="26.25" customHeight="1" x14ac:dyDescent="0.25">
      <c r="A176" s="71" t="s">
        <v>49</v>
      </c>
      <c r="B176" s="71" t="s">
        <v>410</v>
      </c>
      <c r="C176" s="72">
        <v>45</v>
      </c>
      <c r="D176" s="129">
        <v>83</v>
      </c>
      <c r="E176" s="129">
        <v>28.55</v>
      </c>
      <c r="F176" s="129">
        <v>14.75</v>
      </c>
      <c r="AJ176" s="107"/>
    </row>
    <row r="177" spans="1:36" s="101" customFormat="1" ht="26.25" customHeight="1" x14ac:dyDescent="0.25">
      <c r="A177" s="71" t="s">
        <v>49</v>
      </c>
      <c r="B177" s="71" t="s">
        <v>411</v>
      </c>
      <c r="C177" s="72">
        <v>49.5</v>
      </c>
      <c r="D177" s="129">
        <v>83</v>
      </c>
      <c r="E177" s="129">
        <v>26.7</v>
      </c>
      <c r="F177" s="129">
        <v>14.75</v>
      </c>
      <c r="AJ177" s="107"/>
    </row>
    <row r="178" spans="1:36" s="101" customFormat="1" ht="26.25" customHeight="1" x14ac:dyDescent="0.25">
      <c r="A178" s="71" t="s">
        <v>49</v>
      </c>
      <c r="B178" s="71" t="s">
        <v>412</v>
      </c>
      <c r="C178" s="72">
        <v>65</v>
      </c>
      <c r="D178" s="129">
        <v>83</v>
      </c>
      <c r="E178" s="129">
        <v>20.8</v>
      </c>
      <c r="F178" s="129">
        <v>12.899999999999999</v>
      </c>
      <c r="AJ178" s="107"/>
    </row>
    <row r="179" spans="1:36" s="101" customFormat="1" ht="26.25" customHeight="1" x14ac:dyDescent="0.25">
      <c r="A179" s="71" t="s">
        <v>49</v>
      </c>
      <c r="B179" s="71" t="s">
        <v>413</v>
      </c>
      <c r="C179" s="72">
        <v>69.5</v>
      </c>
      <c r="D179" s="129">
        <v>83</v>
      </c>
      <c r="E179" s="129">
        <v>19.399999999999999</v>
      </c>
      <c r="F179" s="129">
        <v>12.899999999999999</v>
      </c>
      <c r="AJ179" s="107"/>
    </row>
    <row r="180" spans="1:36" s="101" customFormat="1" ht="26.25" customHeight="1" x14ac:dyDescent="0.25">
      <c r="A180" s="71" t="s">
        <v>49</v>
      </c>
      <c r="B180" s="71" t="s">
        <v>414</v>
      </c>
      <c r="C180" s="72">
        <v>75</v>
      </c>
      <c r="D180" s="129">
        <v>83</v>
      </c>
      <c r="E180" s="129">
        <v>17.149999999999999</v>
      </c>
      <c r="F180" s="129">
        <v>11.899999999999999</v>
      </c>
      <c r="AJ180" s="107"/>
    </row>
    <row r="181" spans="1:36" s="101" customFormat="1" ht="26.25" customHeight="1" x14ac:dyDescent="0.25">
      <c r="A181" s="71" t="s">
        <v>49</v>
      </c>
      <c r="B181" s="71" t="s">
        <v>415</v>
      </c>
      <c r="C181" s="72">
        <v>95</v>
      </c>
      <c r="D181" s="129">
        <v>83</v>
      </c>
      <c r="E181" s="129">
        <v>21.099999999999998</v>
      </c>
      <c r="F181" s="129">
        <v>12.75</v>
      </c>
      <c r="AJ181" s="107"/>
    </row>
    <row r="182" spans="1:36" s="101" customFormat="1" ht="26.25" customHeight="1" x14ac:dyDescent="0.25">
      <c r="A182" s="71" t="s">
        <v>49</v>
      </c>
      <c r="B182" s="71" t="s">
        <v>439</v>
      </c>
      <c r="C182" s="72">
        <v>150</v>
      </c>
      <c r="D182" s="129">
        <v>82</v>
      </c>
      <c r="E182" s="129">
        <v>36.5</v>
      </c>
      <c r="F182" s="129">
        <v>24.6</v>
      </c>
      <c r="AJ182" s="107"/>
    </row>
    <row r="183" spans="1:36" s="101" customFormat="1" ht="26.25" customHeight="1" x14ac:dyDescent="0.25">
      <c r="A183" s="71" t="s">
        <v>49</v>
      </c>
      <c r="B183" s="71" t="s">
        <v>360</v>
      </c>
      <c r="C183" s="72">
        <v>245</v>
      </c>
      <c r="D183" s="129">
        <v>83</v>
      </c>
      <c r="E183" s="129">
        <v>178.7</v>
      </c>
      <c r="F183" s="129">
        <v>14.2</v>
      </c>
      <c r="AJ183" s="107"/>
    </row>
    <row r="184" spans="1:36" s="101" customFormat="1" ht="26.25" customHeight="1" x14ac:dyDescent="0.25">
      <c r="A184" s="71" t="s">
        <v>49</v>
      </c>
      <c r="B184" s="71" t="s">
        <v>361</v>
      </c>
      <c r="C184" s="72">
        <v>300</v>
      </c>
      <c r="D184" s="129">
        <v>83</v>
      </c>
      <c r="E184" s="129">
        <v>180.5</v>
      </c>
      <c r="F184" s="129">
        <v>12.8</v>
      </c>
      <c r="AJ184" s="107"/>
    </row>
    <row r="185" spans="1:36" s="101" customFormat="1" ht="26.25" customHeight="1" x14ac:dyDescent="0.25">
      <c r="A185" s="33" t="s">
        <v>165</v>
      </c>
      <c r="B185" s="33" t="s">
        <v>653</v>
      </c>
      <c r="C185" s="105">
        <v>25</v>
      </c>
      <c r="D185" s="130">
        <v>79</v>
      </c>
      <c r="E185" s="125">
        <v>333</v>
      </c>
      <c r="F185" s="125">
        <v>23</v>
      </c>
      <c r="AJ185" s="107"/>
    </row>
    <row r="186" spans="1:36" s="101" customFormat="1" ht="26.25" customHeight="1" x14ac:dyDescent="0.25">
      <c r="A186" s="33" t="s">
        <v>165</v>
      </c>
      <c r="B186" s="33" t="s">
        <v>682</v>
      </c>
      <c r="C186" s="105">
        <v>34</v>
      </c>
      <c r="D186" s="130">
        <v>80</v>
      </c>
      <c r="E186" s="125">
        <v>123</v>
      </c>
      <c r="F186" s="125">
        <v>29</v>
      </c>
      <c r="AJ186" s="107"/>
    </row>
    <row r="187" spans="1:36" s="101" customFormat="1" ht="26.25" customHeight="1" x14ac:dyDescent="0.25">
      <c r="A187" s="71" t="s">
        <v>165</v>
      </c>
      <c r="B187" s="156" t="s">
        <v>805</v>
      </c>
      <c r="C187" s="72">
        <v>25</v>
      </c>
      <c r="D187" s="129">
        <v>79</v>
      </c>
      <c r="E187" s="129">
        <v>131</v>
      </c>
      <c r="F187" s="129">
        <v>27</v>
      </c>
      <c r="AJ187" s="107"/>
    </row>
    <row r="188" spans="1:36" s="101" customFormat="1" ht="26.25" customHeight="1" x14ac:dyDescent="0.25">
      <c r="A188" s="71" t="s">
        <v>165</v>
      </c>
      <c r="B188" s="156" t="s">
        <v>806</v>
      </c>
      <c r="C188" s="72">
        <v>15</v>
      </c>
      <c r="D188" s="129">
        <v>79</v>
      </c>
      <c r="E188" s="129">
        <v>152</v>
      </c>
      <c r="F188" s="129">
        <v>20</v>
      </c>
      <c r="AJ188" s="107"/>
    </row>
    <row r="189" spans="1:36" s="101" customFormat="1" ht="26.25" customHeight="1" x14ac:dyDescent="0.25">
      <c r="A189" s="71" t="s">
        <v>165</v>
      </c>
      <c r="B189" s="156" t="s">
        <v>807</v>
      </c>
      <c r="C189" s="72">
        <v>23</v>
      </c>
      <c r="D189" s="129">
        <v>79</v>
      </c>
      <c r="E189" s="129">
        <v>135</v>
      </c>
      <c r="F189" s="129">
        <v>26</v>
      </c>
      <c r="AJ189" s="107"/>
    </row>
    <row r="190" spans="1:36" s="101" customFormat="1" ht="26.25" customHeight="1" x14ac:dyDescent="0.25">
      <c r="A190" s="71" t="s">
        <v>165</v>
      </c>
      <c r="B190" s="156" t="s">
        <v>808</v>
      </c>
      <c r="C190" s="72">
        <v>50</v>
      </c>
      <c r="D190" s="129">
        <v>80</v>
      </c>
      <c r="E190" s="129">
        <v>146</v>
      </c>
      <c r="F190" s="129">
        <v>28.1</v>
      </c>
      <c r="AJ190" s="107"/>
    </row>
    <row r="191" spans="1:36" s="101" customFormat="1" ht="26.25" customHeight="1" x14ac:dyDescent="0.25">
      <c r="A191" s="71" t="s">
        <v>165</v>
      </c>
      <c r="B191" s="156" t="s">
        <v>809</v>
      </c>
      <c r="C191" s="72">
        <v>68</v>
      </c>
      <c r="D191" s="129">
        <v>79</v>
      </c>
      <c r="E191" s="129">
        <v>171</v>
      </c>
      <c r="F191" s="129">
        <v>27</v>
      </c>
      <c r="AJ191" s="107"/>
    </row>
    <row r="192" spans="1:36" s="148" customFormat="1" ht="26.25" customHeight="1" x14ac:dyDescent="0.25">
      <c r="A192" s="71" t="s">
        <v>752</v>
      </c>
      <c r="B192" s="71" t="s">
        <v>753</v>
      </c>
      <c r="C192" s="72">
        <v>28.6</v>
      </c>
      <c r="D192" s="131">
        <v>80</v>
      </c>
      <c r="E192" s="129">
        <v>229</v>
      </c>
      <c r="F192" s="129">
        <v>10</v>
      </c>
      <c r="AJ192" s="161"/>
    </row>
    <row r="193" spans="1:36" s="148" customFormat="1" ht="26.25" customHeight="1" x14ac:dyDescent="0.25">
      <c r="A193" s="71" t="s">
        <v>585</v>
      </c>
      <c r="B193" s="156" t="s">
        <v>819</v>
      </c>
      <c r="C193" s="72">
        <v>18</v>
      </c>
      <c r="D193" s="131">
        <v>80</v>
      </c>
      <c r="E193" s="129">
        <v>181</v>
      </c>
      <c r="F193" s="129">
        <v>7</v>
      </c>
      <c r="AJ193" s="161"/>
    </row>
    <row r="194" spans="1:36" s="148" customFormat="1" ht="26.25" customHeight="1" x14ac:dyDescent="0.25">
      <c r="A194" s="71" t="s">
        <v>585</v>
      </c>
      <c r="B194" s="156" t="s">
        <v>842</v>
      </c>
      <c r="C194" s="72">
        <v>18</v>
      </c>
      <c r="D194" s="131">
        <v>80</v>
      </c>
      <c r="E194" s="129">
        <v>181</v>
      </c>
      <c r="F194" s="129">
        <v>7</v>
      </c>
      <c r="AJ194" s="161"/>
    </row>
    <row r="195" spans="1:36" s="148" customFormat="1" ht="26.25" customHeight="1" x14ac:dyDescent="0.25">
      <c r="A195" s="71" t="s">
        <v>838</v>
      </c>
      <c r="B195" s="156" t="s">
        <v>839</v>
      </c>
      <c r="C195" s="72">
        <v>30</v>
      </c>
      <c r="D195" s="131">
        <v>80</v>
      </c>
      <c r="E195" s="129">
        <v>58</v>
      </c>
      <c r="F195" s="129">
        <v>18.8</v>
      </c>
      <c r="AJ195" s="161"/>
    </row>
    <row r="196" spans="1:36" s="148" customFormat="1" ht="26.25" customHeight="1" x14ac:dyDescent="0.25">
      <c r="A196" s="71" t="s">
        <v>817</v>
      </c>
      <c r="B196" s="156" t="s">
        <v>822</v>
      </c>
      <c r="C196" s="72">
        <v>24.3</v>
      </c>
      <c r="D196" s="131">
        <v>83</v>
      </c>
      <c r="E196" s="129">
        <v>368</v>
      </c>
      <c r="F196" s="129">
        <v>20</v>
      </c>
      <c r="AJ196" s="161"/>
    </row>
    <row r="197" spans="1:36" s="148" customFormat="1" ht="26.25" customHeight="1" x14ac:dyDescent="0.25">
      <c r="A197" s="71" t="s">
        <v>817</v>
      </c>
      <c r="B197" s="156" t="s">
        <v>441</v>
      </c>
      <c r="C197" s="72">
        <v>24.3</v>
      </c>
      <c r="D197" s="131">
        <v>83</v>
      </c>
      <c r="E197" s="129">
        <v>368</v>
      </c>
      <c r="F197" s="129">
        <v>20</v>
      </c>
      <c r="AJ197" s="161"/>
    </row>
    <row r="198" spans="1:36" s="148" customFormat="1" ht="26.25" customHeight="1" x14ac:dyDescent="0.25">
      <c r="A198" s="71" t="s">
        <v>440</v>
      </c>
      <c r="B198" s="71" t="s">
        <v>442</v>
      </c>
      <c r="C198" s="72">
        <v>24.7</v>
      </c>
      <c r="D198" s="131">
        <v>81</v>
      </c>
      <c r="E198" s="129">
        <v>267</v>
      </c>
      <c r="F198" s="129">
        <v>23</v>
      </c>
      <c r="AJ198" s="161"/>
    </row>
    <row r="199" spans="1:36" s="148" customFormat="1" ht="26.25" customHeight="1" x14ac:dyDescent="0.25">
      <c r="A199" s="71" t="s">
        <v>440</v>
      </c>
      <c r="B199" s="71" t="s">
        <v>443</v>
      </c>
      <c r="C199" s="72">
        <v>28.5</v>
      </c>
      <c r="D199" s="131">
        <v>82</v>
      </c>
      <c r="E199" s="129">
        <v>191</v>
      </c>
      <c r="F199" s="129">
        <v>25</v>
      </c>
      <c r="AJ199" s="161"/>
    </row>
    <row r="200" spans="1:36" s="148" customFormat="1" ht="26.25" customHeight="1" x14ac:dyDescent="0.25">
      <c r="A200" s="71" t="s">
        <v>486</v>
      </c>
      <c r="B200" s="71" t="s">
        <v>487</v>
      </c>
      <c r="C200" s="72">
        <v>20</v>
      </c>
      <c r="D200" s="131">
        <v>79</v>
      </c>
      <c r="E200" s="129">
        <v>201</v>
      </c>
      <c r="F200" s="129">
        <v>30</v>
      </c>
      <c r="AJ200" s="161"/>
    </row>
    <row r="201" spans="1:36" s="148" customFormat="1" ht="26.25" customHeight="1" x14ac:dyDescent="0.25">
      <c r="A201" s="71" t="s">
        <v>686</v>
      </c>
      <c r="B201" s="156" t="s">
        <v>832</v>
      </c>
      <c r="C201" s="72">
        <v>20.9</v>
      </c>
      <c r="D201" s="131">
        <v>79</v>
      </c>
      <c r="E201" s="129">
        <v>222</v>
      </c>
      <c r="F201" s="129">
        <v>13</v>
      </c>
      <c r="AJ201" s="161"/>
    </row>
    <row r="202" spans="1:36" s="148" customFormat="1" ht="26.25" customHeight="1" x14ac:dyDescent="0.25">
      <c r="A202" s="71" t="s">
        <v>334</v>
      </c>
      <c r="B202" s="156" t="s">
        <v>797</v>
      </c>
      <c r="C202" s="72">
        <v>38</v>
      </c>
      <c r="D202" s="131">
        <v>81</v>
      </c>
      <c r="E202" s="129">
        <v>84</v>
      </c>
      <c r="F202" s="129">
        <v>15</v>
      </c>
      <c r="AJ202" s="161"/>
    </row>
    <row r="203" spans="1:36" s="148" customFormat="1" ht="26.25" customHeight="1" x14ac:dyDescent="0.25">
      <c r="A203" s="71" t="s">
        <v>334</v>
      </c>
      <c r="B203" s="156" t="s">
        <v>798</v>
      </c>
      <c r="C203" s="72">
        <v>45</v>
      </c>
      <c r="D203" s="131">
        <v>82</v>
      </c>
      <c r="E203" s="129">
        <v>87</v>
      </c>
      <c r="F203" s="129">
        <v>16</v>
      </c>
      <c r="AJ203" s="161"/>
    </row>
    <row r="204" spans="1:36" s="148" customFormat="1" ht="26.25" customHeight="1" x14ac:dyDescent="0.25">
      <c r="A204" s="71" t="s">
        <v>334</v>
      </c>
      <c r="B204" s="156" t="s">
        <v>799</v>
      </c>
      <c r="C204" s="72">
        <v>49.9</v>
      </c>
      <c r="D204" s="131">
        <v>82</v>
      </c>
      <c r="E204" s="129">
        <v>88</v>
      </c>
      <c r="F204" s="129">
        <v>16</v>
      </c>
      <c r="AJ204" s="161"/>
    </row>
    <row r="205" spans="1:36" s="148" customFormat="1" ht="26.25" customHeight="1" x14ac:dyDescent="0.25">
      <c r="A205" s="71" t="s">
        <v>334</v>
      </c>
      <c r="B205" s="156" t="s">
        <v>800</v>
      </c>
      <c r="C205" s="72">
        <v>63</v>
      </c>
      <c r="D205" s="131">
        <v>83</v>
      </c>
      <c r="E205" s="129">
        <v>92</v>
      </c>
      <c r="F205" s="129">
        <v>16</v>
      </c>
      <c r="AJ205" s="161"/>
    </row>
    <row r="206" spans="1:36" s="148" customFormat="1" ht="26.25" customHeight="1" x14ac:dyDescent="0.25">
      <c r="A206" s="71" t="s">
        <v>334</v>
      </c>
      <c r="B206" s="156" t="s">
        <v>792</v>
      </c>
      <c r="C206" s="72">
        <v>10.5</v>
      </c>
      <c r="D206" s="131">
        <v>80</v>
      </c>
      <c r="E206" s="129">
        <v>131</v>
      </c>
      <c r="F206" s="129">
        <v>18</v>
      </c>
      <c r="AJ206" s="161"/>
    </row>
    <row r="207" spans="1:36" s="148" customFormat="1" ht="26.25" customHeight="1" x14ac:dyDescent="0.25">
      <c r="A207" s="71" t="s">
        <v>334</v>
      </c>
      <c r="B207" s="156" t="s">
        <v>793</v>
      </c>
      <c r="C207" s="72">
        <v>15</v>
      </c>
      <c r="D207" s="131">
        <v>82</v>
      </c>
      <c r="E207" s="129">
        <v>116</v>
      </c>
      <c r="F207" s="129">
        <v>18</v>
      </c>
      <c r="AJ207" s="161"/>
    </row>
    <row r="208" spans="1:36" s="148" customFormat="1" ht="26.25" customHeight="1" x14ac:dyDescent="0.25">
      <c r="A208" s="71" t="s">
        <v>334</v>
      </c>
      <c r="B208" s="156" t="s">
        <v>794</v>
      </c>
      <c r="C208" s="72">
        <v>21</v>
      </c>
      <c r="D208" s="131">
        <v>83</v>
      </c>
      <c r="E208" s="129">
        <v>92</v>
      </c>
      <c r="F208" s="129">
        <v>18</v>
      </c>
      <c r="AJ208" s="161"/>
    </row>
    <row r="209" spans="1:36" s="148" customFormat="1" ht="26.25" customHeight="1" x14ac:dyDescent="0.25">
      <c r="A209" s="71" t="s">
        <v>334</v>
      </c>
      <c r="B209" s="156" t="s">
        <v>795</v>
      </c>
      <c r="C209" s="72">
        <v>25.9</v>
      </c>
      <c r="D209" s="131">
        <v>83</v>
      </c>
      <c r="E209" s="129">
        <v>90</v>
      </c>
      <c r="F209" s="129">
        <v>17</v>
      </c>
      <c r="AJ209" s="161"/>
    </row>
    <row r="210" spans="1:36" s="148" customFormat="1" ht="26.25" customHeight="1" x14ac:dyDescent="0.25">
      <c r="A210" s="71" t="s">
        <v>334</v>
      </c>
      <c r="B210" s="156" t="s">
        <v>796</v>
      </c>
      <c r="C210" s="72">
        <v>32.5</v>
      </c>
      <c r="D210" s="131">
        <v>82</v>
      </c>
      <c r="E210" s="129">
        <v>86</v>
      </c>
      <c r="F210" s="129">
        <v>16</v>
      </c>
      <c r="AJ210" s="161"/>
    </row>
  </sheetData>
  <autoFilter ref="A5:F199" xr:uid="{A0FC62E5-07DC-4F5B-BC98-8A3333606704}">
    <sortState ref="A6:F210">
      <sortCondition ref="A5:A199"/>
    </sortState>
  </autoFilter>
  <mergeCells count="1">
    <mergeCell ref="A2:F2"/>
  </mergeCells>
  <pageMargins left="0.70866141732283472" right="0.70866141732283472" top="0.74803149606299213" bottom="0.74803149606299213" header="0.31496062992125984" footer="0.31496062992125984"/>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42"/>
  <sheetViews>
    <sheetView topLeftCell="A4" zoomScale="80" zoomScaleNormal="80" workbookViewId="0">
      <pane ySplit="7" topLeftCell="A11" activePane="bottomLeft" state="frozen"/>
      <selection activeCell="A4" sqref="A4"/>
      <selection pane="bottomLeft" activeCell="B49" sqref="B49"/>
    </sheetView>
  </sheetViews>
  <sheetFormatPr defaultRowHeight="15" x14ac:dyDescent="0.25"/>
  <cols>
    <col min="1" max="2" width="29.7109375" customWidth="1"/>
    <col min="3" max="3" width="13.7109375" customWidth="1"/>
    <col min="4" max="4" width="17.140625" style="117" customWidth="1"/>
    <col min="5" max="5" width="14.28515625" style="117" customWidth="1"/>
    <col min="6" max="6" width="16.5703125" style="117" customWidth="1"/>
    <col min="7" max="7" width="13.7109375" style="64" customWidth="1"/>
    <col min="8" max="8" width="17.42578125" style="117" customWidth="1"/>
    <col min="9" max="9" width="13.7109375" style="117" customWidth="1"/>
    <col min="10" max="10" width="16.5703125" style="117" customWidth="1"/>
    <col min="11" max="11" width="13.7109375" style="117" customWidth="1"/>
    <col min="12" max="12" width="13.85546875" customWidth="1"/>
    <col min="13" max="13" width="19.42578125" customWidth="1"/>
    <col min="14" max="14" width="15.7109375" customWidth="1"/>
    <col min="15" max="15" width="18" customWidth="1"/>
    <col min="16" max="16" width="15.5703125" customWidth="1"/>
    <col min="17" max="17" width="18.28515625" customWidth="1"/>
    <col min="18" max="18" width="16.140625" customWidth="1"/>
  </cols>
  <sheetData>
    <row r="2" spans="1:18" s="9" customFormat="1" ht="25.5" customHeight="1" x14ac:dyDescent="0.25">
      <c r="A2" s="172" t="s">
        <v>351</v>
      </c>
      <c r="B2" s="172"/>
      <c r="C2" s="172"/>
      <c r="D2" s="172"/>
      <c r="E2" s="172"/>
      <c r="F2" s="172"/>
      <c r="G2" s="172"/>
      <c r="H2" s="172"/>
      <c r="I2" s="172"/>
      <c r="J2" s="172"/>
      <c r="K2" s="172"/>
      <c r="L2" s="17"/>
      <c r="M2" s="17"/>
      <c r="N2" s="17"/>
      <c r="O2" s="17"/>
      <c r="P2" s="16"/>
      <c r="Q2" s="16"/>
      <c r="R2" s="1"/>
    </row>
    <row r="3" spans="1:18" x14ac:dyDescent="0.25">
      <c r="A3" s="16"/>
      <c r="B3" s="17"/>
      <c r="C3" s="17"/>
      <c r="D3" s="116"/>
      <c r="E3" s="116"/>
      <c r="F3" s="116"/>
      <c r="G3" s="61"/>
      <c r="H3" s="116"/>
      <c r="I3" s="116"/>
      <c r="J3" s="116"/>
      <c r="K3" s="116"/>
      <c r="L3" s="17"/>
      <c r="M3" s="17"/>
      <c r="N3" s="17"/>
      <c r="O3" s="17"/>
      <c r="P3" s="16"/>
      <c r="Q3" s="16"/>
      <c r="R3" s="1"/>
    </row>
    <row r="4" spans="1:18" s="24" customFormat="1" x14ac:dyDescent="0.25">
      <c r="A4" s="16"/>
      <c r="B4" s="17"/>
      <c r="C4" s="17"/>
      <c r="D4" s="116"/>
      <c r="E4" s="116"/>
      <c r="F4" s="116"/>
      <c r="G4" s="61"/>
      <c r="H4" s="116"/>
      <c r="I4" s="116"/>
      <c r="J4" s="116"/>
      <c r="K4" s="116"/>
      <c r="L4" s="17"/>
      <c r="M4" s="17"/>
      <c r="N4" s="17"/>
      <c r="O4" s="17"/>
      <c r="P4" s="16"/>
      <c r="Q4" s="16"/>
      <c r="R4" s="1"/>
    </row>
    <row r="5" spans="1:18" s="101" customFormat="1" x14ac:dyDescent="0.25">
      <c r="A5" s="60"/>
      <c r="B5" s="61"/>
      <c r="C5" s="61"/>
      <c r="D5" s="189" t="s">
        <v>590</v>
      </c>
      <c r="E5" s="189"/>
      <c r="F5" s="189"/>
      <c r="G5" s="61"/>
      <c r="H5" s="116"/>
      <c r="I5" s="116"/>
      <c r="J5" s="116"/>
      <c r="K5" s="116"/>
      <c r="L5" s="61"/>
      <c r="M5" s="61"/>
      <c r="N5" s="61"/>
      <c r="O5" s="61"/>
      <c r="P5" s="60"/>
      <c r="Q5" s="60"/>
      <c r="R5" s="59"/>
    </row>
    <row r="6" spans="1:18" s="66" customFormat="1" ht="39.75" customHeight="1" x14ac:dyDescent="0.25">
      <c r="A6" s="187" t="s">
        <v>501</v>
      </c>
      <c r="B6" s="187"/>
      <c r="C6" s="188"/>
      <c r="D6" s="188"/>
      <c r="E6" s="188"/>
      <c r="F6" s="188"/>
      <c r="G6" s="188"/>
      <c r="H6" s="188"/>
      <c r="I6" s="188"/>
      <c r="J6" s="188"/>
      <c r="K6" s="188"/>
      <c r="L6" s="61"/>
      <c r="M6" s="61"/>
      <c r="N6" s="61"/>
      <c r="O6" s="61"/>
      <c r="P6" s="60"/>
      <c r="Q6" s="60"/>
      <c r="R6" s="59"/>
    </row>
    <row r="7" spans="1:18" s="9" customFormat="1" ht="48" customHeight="1" x14ac:dyDescent="0.25">
      <c r="A7" s="179" t="s">
        <v>445</v>
      </c>
      <c r="B7" s="180"/>
      <c r="C7" s="180"/>
      <c r="D7" s="180"/>
      <c r="E7" s="180"/>
      <c r="F7" s="180"/>
      <c r="G7" s="180"/>
      <c r="H7" s="180"/>
      <c r="I7" s="180"/>
      <c r="J7" s="180"/>
      <c r="K7" s="180"/>
      <c r="L7" s="17"/>
      <c r="M7" s="17"/>
      <c r="N7" s="17"/>
      <c r="O7" s="17"/>
      <c r="P7" s="16"/>
      <c r="Q7" s="16"/>
      <c r="R7" s="1"/>
    </row>
    <row r="8" spans="1:18" ht="15.75" thickBot="1" x14ac:dyDescent="0.3"/>
    <row r="9" spans="1:18" ht="15.75" thickBot="1" x14ac:dyDescent="0.3">
      <c r="A9" s="16"/>
      <c r="B9" s="16"/>
      <c r="C9" s="184" t="s">
        <v>500</v>
      </c>
      <c r="D9" s="185"/>
      <c r="E9" s="185"/>
      <c r="F9" s="186"/>
      <c r="G9" s="182" t="s">
        <v>499</v>
      </c>
      <c r="H9" s="182"/>
      <c r="I9" s="182"/>
      <c r="J9" s="182"/>
      <c r="K9" s="183"/>
      <c r="L9" s="1"/>
      <c r="M9" s="1"/>
      <c r="N9" s="1"/>
      <c r="O9" s="1"/>
      <c r="P9" s="1"/>
      <c r="Q9" s="1"/>
      <c r="R9" s="1"/>
    </row>
    <row r="10" spans="1:18" ht="70.5" customHeight="1" thickBot="1" x14ac:dyDescent="0.3">
      <c r="A10" s="55" t="s">
        <v>0</v>
      </c>
      <c r="B10" s="56" t="s">
        <v>1</v>
      </c>
      <c r="C10" s="56" t="s">
        <v>61</v>
      </c>
      <c r="D10" s="123" t="s">
        <v>561</v>
      </c>
      <c r="E10" s="133" t="s">
        <v>494</v>
      </c>
      <c r="F10" s="134" t="s">
        <v>495</v>
      </c>
      <c r="G10" s="54" t="s">
        <v>498</v>
      </c>
      <c r="H10" s="123" t="s">
        <v>561</v>
      </c>
      <c r="I10" s="133" t="s">
        <v>494</v>
      </c>
      <c r="J10" s="133" t="s">
        <v>495</v>
      </c>
      <c r="K10" s="118" t="s">
        <v>63</v>
      </c>
      <c r="L10" s="1"/>
      <c r="M10" s="1"/>
      <c r="N10" s="1"/>
      <c r="O10" s="1"/>
      <c r="P10" s="1"/>
      <c r="Q10" s="1"/>
      <c r="R10" s="1"/>
    </row>
    <row r="11" spans="1:18" s="148" customFormat="1" ht="24.95" customHeight="1" x14ac:dyDescent="0.25">
      <c r="A11" s="145" t="s">
        <v>2</v>
      </c>
      <c r="B11" s="145" t="s">
        <v>362</v>
      </c>
      <c r="C11" s="146">
        <v>18</v>
      </c>
      <c r="D11" s="147">
        <v>81</v>
      </c>
      <c r="E11" s="138">
        <v>218</v>
      </c>
      <c r="F11" s="138">
        <v>19</v>
      </c>
      <c r="G11" s="139">
        <v>19</v>
      </c>
      <c r="H11" s="138">
        <v>80</v>
      </c>
      <c r="I11" s="138">
        <v>209</v>
      </c>
      <c r="J11" s="138">
        <v>17</v>
      </c>
      <c r="K11" s="138">
        <f t="shared" ref="K11:K42" si="0">45*G11*(1-2.7/G11)</f>
        <v>733.5</v>
      </c>
    </row>
    <row r="12" spans="1:18" s="148" customFormat="1" ht="24.95" customHeight="1" x14ac:dyDescent="0.25">
      <c r="A12" s="145" t="s">
        <v>2</v>
      </c>
      <c r="B12" s="145" t="s">
        <v>694</v>
      </c>
      <c r="C12" s="146">
        <v>20</v>
      </c>
      <c r="D12" s="147">
        <v>81</v>
      </c>
      <c r="E12" s="138">
        <v>145</v>
      </c>
      <c r="F12" s="138">
        <v>13</v>
      </c>
      <c r="G12" s="139">
        <v>25</v>
      </c>
      <c r="H12" s="138">
        <v>81</v>
      </c>
      <c r="I12" s="138">
        <v>181</v>
      </c>
      <c r="J12" s="138">
        <v>14</v>
      </c>
      <c r="K12" s="138">
        <f t="shared" si="0"/>
        <v>1003.5</v>
      </c>
    </row>
    <row r="13" spans="1:18" s="148" customFormat="1" ht="24.95" customHeight="1" x14ac:dyDescent="0.25">
      <c r="A13" s="145" t="s">
        <v>2</v>
      </c>
      <c r="B13" s="145" t="s">
        <v>695</v>
      </c>
      <c r="C13" s="146">
        <v>20</v>
      </c>
      <c r="D13" s="147">
        <v>81</v>
      </c>
      <c r="E13" s="138">
        <f>E12</f>
        <v>145</v>
      </c>
      <c r="F13" s="138">
        <f>F12</f>
        <v>13</v>
      </c>
      <c r="G13" s="139">
        <v>30</v>
      </c>
      <c r="H13" s="138">
        <v>80</v>
      </c>
      <c r="I13" s="138">
        <v>39</v>
      </c>
      <c r="J13" s="138">
        <v>14</v>
      </c>
      <c r="K13" s="138">
        <f t="shared" si="0"/>
        <v>1228.5</v>
      </c>
    </row>
    <row r="14" spans="1:18" s="148" customFormat="1" ht="24.95" customHeight="1" x14ac:dyDescent="0.25">
      <c r="A14" s="158" t="s">
        <v>446</v>
      </c>
      <c r="B14" s="158" t="s">
        <v>787</v>
      </c>
      <c r="C14" s="159">
        <v>28</v>
      </c>
      <c r="D14" s="160">
        <v>78</v>
      </c>
      <c r="E14" s="138">
        <v>108</v>
      </c>
      <c r="F14" s="138">
        <v>6</v>
      </c>
      <c r="G14" s="139">
        <v>25</v>
      </c>
      <c r="H14" s="138">
        <v>78</v>
      </c>
      <c r="I14" s="138">
        <v>151</v>
      </c>
      <c r="J14" s="138">
        <v>11</v>
      </c>
      <c r="K14" s="138">
        <f t="shared" si="0"/>
        <v>1003.5</v>
      </c>
    </row>
    <row r="15" spans="1:18" s="148" customFormat="1" ht="24.95" customHeight="1" x14ac:dyDescent="0.25">
      <c r="A15" s="145" t="s">
        <v>633</v>
      </c>
      <c r="B15" s="145" t="s">
        <v>663</v>
      </c>
      <c r="C15" s="146">
        <v>20</v>
      </c>
      <c r="D15" s="147">
        <v>81</v>
      </c>
      <c r="E15" s="138">
        <v>131</v>
      </c>
      <c r="F15" s="138">
        <v>16</v>
      </c>
      <c r="G15" s="139">
        <v>20</v>
      </c>
      <c r="H15" s="138">
        <v>80</v>
      </c>
      <c r="I15" s="138">
        <v>445</v>
      </c>
      <c r="J15" s="138">
        <v>8</v>
      </c>
      <c r="K15" s="138">
        <f t="shared" si="0"/>
        <v>778.5</v>
      </c>
    </row>
    <row r="16" spans="1:18" s="148" customFormat="1" ht="24.95" customHeight="1" x14ac:dyDescent="0.25">
      <c r="A16" s="145" t="s">
        <v>633</v>
      </c>
      <c r="B16" s="145" t="s">
        <v>664</v>
      </c>
      <c r="C16" s="146">
        <v>20</v>
      </c>
      <c r="D16" s="147">
        <v>81</v>
      </c>
      <c r="E16" s="138">
        <v>131</v>
      </c>
      <c r="F16" s="138">
        <v>16</v>
      </c>
      <c r="G16" s="139">
        <v>25</v>
      </c>
      <c r="H16" s="138">
        <v>81</v>
      </c>
      <c r="I16" s="138">
        <v>302</v>
      </c>
      <c r="J16" s="138">
        <v>9</v>
      </c>
      <c r="K16" s="138">
        <f t="shared" si="0"/>
        <v>1003.5</v>
      </c>
    </row>
    <row r="17" spans="1:11" s="148" customFormat="1" ht="24.95" customHeight="1" x14ac:dyDescent="0.25">
      <c r="A17" s="145" t="s">
        <v>633</v>
      </c>
      <c r="B17" s="145" t="s">
        <v>644</v>
      </c>
      <c r="C17" s="146">
        <v>20</v>
      </c>
      <c r="D17" s="147">
        <v>81</v>
      </c>
      <c r="E17" s="138">
        <v>131</v>
      </c>
      <c r="F17" s="138">
        <v>16</v>
      </c>
      <c r="G17" s="139">
        <v>30</v>
      </c>
      <c r="H17" s="138">
        <v>82</v>
      </c>
      <c r="I17" s="138">
        <v>159</v>
      </c>
      <c r="J17" s="138">
        <v>9</v>
      </c>
      <c r="K17" s="138">
        <f t="shared" si="0"/>
        <v>1228.5</v>
      </c>
    </row>
    <row r="18" spans="1:11" s="141" customFormat="1" ht="25.5" customHeight="1" x14ac:dyDescent="0.2">
      <c r="A18" s="154" t="s">
        <v>7</v>
      </c>
      <c r="B18" s="154" t="s">
        <v>579</v>
      </c>
      <c r="C18" s="139">
        <v>25</v>
      </c>
      <c r="D18" s="138">
        <v>80</v>
      </c>
      <c r="E18" s="138">
        <v>115</v>
      </c>
      <c r="F18" s="138">
        <v>17</v>
      </c>
      <c r="G18" s="139">
        <v>25</v>
      </c>
      <c r="H18" s="138">
        <v>81</v>
      </c>
      <c r="I18" s="138">
        <v>233</v>
      </c>
      <c r="J18" s="138">
        <v>15</v>
      </c>
      <c r="K18" s="138">
        <f t="shared" si="0"/>
        <v>1003.5</v>
      </c>
    </row>
    <row r="19" spans="1:11" s="141" customFormat="1" ht="25.5" customHeight="1" x14ac:dyDescent="0.2">
      <c r="A19" s="53" t="s">
        <v>7</v>
      </c>
      <c r="B19" s="30" t="s">
        <v>580</v>
      </c>
      <c r="C19" s="105">
        <v>29</v>
      </c>
      <c r="D19" s="125">
        <v>80</v>
      </c>
      <c r="E19" s="140">
        <v>116</v>
      </c>
      <c r="F19" s="140">
        <v>19</v>
      </c>
      <c r="G19" s="142">
        <v>29</v>
      </c>
      <c r="H19" s="140">
        <v>81</v>
      </c>
      <c r="I19" s="140">
        <v>210</v>
      </c>
      <c r="J19" s="140">
        <v>14</v>
      </c>
      <c r="K19" s="138">
        <f t="shared" si="0"/>
        <v>1183.5</v>
      </c>
    </row>
    <row r="20" spans="1:11" s="141" customFormat="1" ht="25.5" customHeight="1" x14ac:dyDescent="0.2">
      <c r="A20" s="53" t="s">
        <v>7</v>
      </c>
      <c r="B20" s="30" t="s">
        <v>581</v>
      </c>
      <c r="C20" s="105">
        <v>31</v>
      </c>
      <c r="D20" s="125">
        <v>80</v>
      </c>
      <c r="E20" s="140">
        <v>117</v>
      </c>
      <c r="F20" s="140">
        <v>19</v>
      </c>
      <c r="G20" s="142">
        <v>31</v>
      </c>
      <c r="H20" s="140">
        <v>81</v>
      </c>
      <c r="I20" s="140">
        <v>198</v>
      </c>
      <c r="J20" s="140">
        <v>14</v>
      </c>
      <c r="K20" s="138">
        <f t="shared" si="0"/>
        <v>1273.5</v>
      </c>
    </row>
    <row r="21" spans="1:11" s="141" customFormat="1" ht="25.5" customHeight="1" x14ac:dyDescent="0.2">
      <c r="A21" s="53" t="s">
        <v>7</v>
      </c>
      <c r="B21" s="30" t="s">
        <v>582</v>
      </c>
      <c r="C21" s="105">
        <v>35</v>
      </c>
      <c r="D21" s="125">
        <v>80</v>
      </c>
      <c r="E21" s="140">
        <v>117</v>
      </c>
      <c r="F21" s="140">
        <v>21</v>
      </c>
      <c r="G21" s="142">
        <v>35</v>
      </c>
      <c r="H21" s="140">
        <v>81</v>
      </c>
      <c r="I21" s="140">
        <v>175</v>
      </c>
      <c r="J21" s="140">
        <v>13</v>
      </c>
      <c r="K21" s="138">
        <f t="shared" si="0"/>
        <v>1453.5</v>
      </c>
    </row>
    <row r="22" spans="1:11" s="141" customFormat="1" ht="25.5" customHeight="1" x14ac:dyDescent="0.2">
      <c r="A22" s="53" t="s">
        <v>7</v>
      </c>
      <c r="B22" s="30" t="s">
        <v>583</v>
      </c>
      <c r="C22" s="105">
        <v>45</v>
      </c>
      <c r="D22" s="125">
        <v>80</v>
      </c>
      <c r="E22" s="140">
        <v>119</v>
      </c>
      <c r="F22" s="140">
        <v>23</v>
      </c>
      <c r="G22" s="142">
        <v>45</v>
      </c>
      <c r="H22" s="140">
        <v>81</v>
      </c>
      <c r="I22" s="140">
        <v>117</v>
      </c>
      <c r="J22" s="140">
        <v>11</v>
      </c>
      <c r="K22" s="138">
        <f t="shared" si="0"/>
        <v>1903.5</v>
      </c>
    </row>
    <row r="23" spans="1:11" s="141" customFormat="1" ht="25.5" customHeight="1" x14ac:dyDescent="0.2">
      <c r="A23" s="53" t="s">
        <v>12</v>
      </c>
      <c r="B23" s="30" t="s">
        <v>612</v>
      </c>
      <c r="C23" s="105">
        <v>26</v>
      </c>
      <c r="D23" s="125">
        <v>79</v>
      </c>
      <c r="E23" s="125">
        <v>18</v>
      </c>
      <c r="F23" s="125">
        <v>17</v>
      </c>
      <c r="G23" s="105">
        <v>29</v>
      </c>
      <c r="H23" s="125">
        <v>80</v>
      </c>
      <c r="I23" s="140">
        <v>37</v>
      </c>
      <c r="J23" s="143">
        <v>19</v>
      </c>
      <c r="K23" s="138">
        <f t="shared" si="0"/>
        <v>1183.5</v>
      </c>
    </row>
    <row r="24" spans="1:11" s="141" customFormat="1" ht="25.5" customHeight="1" x14ac:dyDescent="0.2">
      <c r="A24" s="144" t="s">
        <v>12</v>
      </c>
      <c r="B24" s="144" t="s">
        <v>623</v>
      </c>
      <c r="C24" s="142">
        <v>40</v>
      </c>
      <c r="D24" s="140">
        <v>79</v>
      </c>
      <c r="E24" s="138">
        <v>22</v>
      </c>
      <c r="F24" s="138">
        <v>17</v>
      </c>
      <c r="G24" s="139">
        <v>40</v>
      </c>
      <c r="H24" s="138">
        <v>78</v>
      </c>
      <c r="I24" s="138">
        <v>32</v>
      </c>
      <c r="J24" s="138">
        <v>20</v>
      </c>
      <c r="K24" s="138">
        <f t="shared" si="0"/>
        <v>1678.5</v>
      </c>
    </row>
    <row r="25" spans="1:11" s="141" customFormat="1" ht="25.5" customHeight="1" x14ac:dyDescent="0.2">
      <c r="A25" s="144" t="s">
        <v>12</v>
      </c>
      <c r="B25" s="144" t="s">
        <v>625</v>
      </c>
      <c r="C25" s="142">
        <v>49.9</v>
      </c>
      <c r="D25" s="140">
        <v>79</v>
      </c>
      <c r="E25" s="138">
        <v>24</v>
      </c>
      <c r="F25" s="138">
        <v>18</v>
      </c>
      <c r="G25" s="139">
        <v>49.9</v>
      </c>
      <c r="H25" s="138">
        <v>78</v>
      </c>
      <c r="I25" s="138">
        <v>27</v>
      </c>
      <c r="J25" s="138">
        <v>20</v>
      </c>
      <c r="K25" s="138">
        <f t="shared" si="0"/>
        <v>2124</v>
      </c>
    </row>
    <row r="26" spans="1:11" s="141" customFormat="1" ht="25.5" customHeight="1" x14ac:dyDescent="0.2">
      <c r="A26" s="144" t="s">
        <v>12</v>
      </c>
      <c r="B26" s="144" t="s">
        <v>626</v>
      </c>
      <c r="C26" s="142">
        <v>49.9</v>
      </c>
      <c r="D26" s="140">
        <v>79</v>
      </c>
      <c r="E26" s="138">
        <v>24</v>
      </c>
      <c r="F26" s="138">
        <v>18</v>
      </c>
      <c r="G26" s="139">
        <v>57.8</v>
      </c>
      <c r="H26" s="138">
        <v>78</v>
      </c>
      <c r="I26" s="138">
        <v>24</v>
      </c>
      <c r="J26" s="138">
        <v>24</v>
      </c>
      <c r="K26" s="138">
        <f t="shared" si="0"/>
        <v>2479.5</v>
      </c>
    </row>
    <row r="27" spans="1:11" s="141" customFormat="1" ht="25.5" customHeight="1" x14ac:dyDescent="0.2">
      <c r="A27" s="144" t="s">
        <v>13</v>
      </c>
      <c r="B27" s="144" t="s">
        <v>364</v>
      </c>
      <c r="C27" s="142">
        <v>22</v>
      </c>
      <c r="D27" s="140">
        <v>80</v>
      </c>
      <c r="E27" s="138" t="s">
        <v>715</v>
      </c>
      <c r="F27" s="138" t="s">
        <v>716</v>
      </c>
      <c r="G27" s="139">
        <v>22</v>
      </c>
      <c r="H27" s="138">
        <v>78</v>
      </c>
      <c r="I27" s="138" t="s">
        <v>709</v>
      </c>
      <c r="J27" s="138" t="s">
        <v>710</v>
      </c>
      <c r="K27" s="138">
        <f t="shared" si="0"/>
        <v>868.49999999999989</v>
      </c>
    </row>
    <row r="28" spans="1:11" s="141" customFormat="1" ht="25.5" customHeight="1" x14ac:dyDescent="0.2">
      <c r="A28" s="144" t="s">
        <v>13</v>
      </c>
      <c r="B28" s="144" t="s">
        <v>365</v>
      </c>
      <c r="C28" s="142">
        <v>25</v>
      </c>
      <c r="D28" s="140">
        <v>80</v>
      </c>
      <c r="E28" s="138" t="s">
        <v>715</v>
      </c>
      <c r="F28" s="138" t="s">
        <v>716</v>
      </c>
      <c r="G28" s="139">
        <v>28</v>
      </c>
      <c r="H28" s="138">
        <v>79</v>
      </c>
      <c r="I28" s="138" t="s">
        <v>709</v>
      </c>
      <c r="J28" s="138" t="s">
        <v>710</v>
      </c>
      <c r="K28" s="138">
        <f t="shared" si="0"/>
        <v>1138.5</v>
      </c>
    </row>
    <row r="29" spans="1:11" s="141" customFormat="1" ht="25.5" customHeight="1" x14ac:dyDescent="0.2">
      <c r="A29" s="144" t="s">
        <v>13</v>
      </c>
      <c r="B29" s="144" t="s">
        <v>366</v>
      </c>
      <c r="C29" s="142">
        <v>34</v>
      </c>
      <c r="D29" s="140">
        <v>81</v>
      </c>
      <c r="E29" s="138" t="s">
        <v>715</v>
      </c>
      <c r="F29" s="138" t="s">
        <v>716</v>
      </c>
      <c r="G29" s="139">
        <v>34</v>
      </c>
      <c r="H29" s="138">
        <v>81</v>
      </c>
      <c r="I29" s="138" t="s">
        <v>709</v>
      </c>
      <c r="J29" s="138" t="s">
        <v>710</v>
      </c>
      <c r="K29" s="138">
        <f t="shared" si="0"/>
        <v>1408.5</v>
      </c>
    </row>
    <row r="30" spans="1:11" s="141" customFormat="1" ht="25.5" customHeight="1" x14ac:dyDescent="0.2">
      <c r="A30" s="144" t="s">
        <v>13</v>
      </c>
      <c r="B30" s="144" t="s">
        <v>367</v>
      </c>
      <c r="C30" s="142">
        <v>15</v>
      </c>
      <c r="D30" s="140">
        <v>80</v>
      </c>
      <c r="E30" s="138" t="s">
        <v>715</v>
      </c>
      <c r="F30" s="138" t="s">
        <v>716</v>
      </c>
      <c r="G30" s="139">
        <v>15</v>
      </c>
      <c r="H30" s="138">
        <v>80</v>
      </c>
      <c r="I30" s="138" t="s">
        <v>709</v>
      </c>
      <c r="J30" s="138" t="s">
        <v>710</v>
      </c>
      <c r="K30" s="138">
        <f t="shared" si="0"/>
        <v>553.5</v>
      </c>
    </row>
    <row r="31" spans="1:11" s="141" customFormat="1" ht="25.5" customHeight="1" x14ac:dyDescent="0.2">
      <c r="A31" s="144" t="s">
        <v>13</v>
      </c>
      <c r="B31" s="144" t="s">
        <v>368</v>
      </c>
      <c r="C31" s="142">
        <v>20</v>
      </c>
      <c r="D31" s="140">
        <v>80</v>
      </c>
      <c r="E31" s="138" t="s">
        <v>715</v>
      </c>
      <c r="F31" s="138" t="s">
        <v>716</v>
      </c>
      <c r="G31" s="139">
        <v>20</v>
      </c>
      <c r="H31" s="138">
        <v>80</v>
      </c>
      <c r="I31" s="138" t="s">
        <v>709</v>
      </c>
      <c r="J31" s="138" t="s">
        <v>710</v>
      </c>
      <c r="K31" s="138">
        <f t="shared" si="0"/>
        <v>778.5</v>
      </c>
    </row>
    <row r="32" spans="1:11" s="141" customFormat="1" ht="25.5" customHeight="1" x14ac:dyDescent="0.2">
      <c r="A32" s="144" t="s">
        <v>13</v>
      </c>
      <c r="B32" s="144" t="s">
        <v>363</v>
      </c>
      <c r="C32" s="142">
        <v>15.6</v>
      </c>
      <c r="D32" s="140">
        <v>79</v>
      </c>
      <c r="E32" s="138" t="s">
        <v>715</v>
      </c>
      <c r="F32" s="138" t="s">
        <v>716</v>
      </c>
      <c r="G32" s="139">
        <v>15</v>
      </c>
      <c r="H32" s="138">
        <v>80</v>
      </c>
      <c r="I32" s="138" t="s">
        <v>709</v>
      </c>
      <c r="J32" s="138" t="s">
        <v>710</v>
      </c>
      <c r="K32" s="138">
        <f t="shared" si="0"/>
        <v>553.5</v>
      </c>
    </row>
    <row r="33" spans="1:11" s="141" customFormat="1" ht="25.5" customHeight="1" x14ac:dyDescent="0.2">
      <c r="A33" s="154" t="s">
        <v>13</v>
      </c>
      <c r="B33" s="144" t="s">
        <v>744</v>
      </c>
      <c r="C33" s="142">
        <v>38</v>
      </c>
      <c r="D33" s="140">
        <v>82</v>
      </c>
      <c r="E33" s="138" t="s">
        <v>715</v>
      </c>
      <c r="F33" s="138" t="s">
        <v>716</v>
      </c>
      <c r="G33" s="139">
        <v>40</v>
      </c>
      <c r="H33" s="138">
        <v>82</v>
      </c>
      <c r="I33" s="138" t="s">
        <v>709</v>
      </c>
      <c r="J33" s="138" t="s">
        <v>710</v>
      </c>
      <c r="K33" s="138">
        <f t="shared" si="0"/>
        <v>1678.5</v>
      </c>
    </row>
    <row r="34" spans="1:11" s="141" customFormat="1" ht="25.5" customHeight="1" x14ac:dyDescent="0.2">
      <c r="A34" s="144" t="s">
        <v>53</v>
      </c>
      <c r="B34" s="144" t="s">
        <v>594</v>
      </c>
      <c r="C34" s="142">
        <v>22</v>
      </c>
      <c r="D34" s="140">
        <v>78</v>
      </c>
      <c r="E34" s="138">
        <v>34.200000000000003</v>
      </c>
      <c r="F34" s="138">
        <v>18.899999999999999</v>
      </c>
      <c r="G34" s="142">
        <v>18</v>
      </c>
      <c r="H34" s="140">
        <v>78</v>
      </c>
      <c r="I34" s="124">
        <v>77</v>
      </c>
      <c r="J34" s="124">
        <v>10</v>
      </c>
      <c r="K34" s="138">
        <f t="shared" si="0"/>
        <v>688.5</v>
      </c>
    </row>
    <row r="35" spans="1:11" s="141" customFormat="1" ht="25.5" customHeight="1" x14ac:dyDescent="0.2">
      <c r="A35" s="144" t="s">
        <v>53</v>
      </c>
      <c r="B35" s="144" t="s">
        <v>369</v>
      </c>
      <c r="C35" s="142">
        <v>30</v>
      </c>
      <c r="D35" s="140">
        <v>80</v>
      </c>
      <c r="E35" s="138">
        <v>34.200000000000003</v>
      </c>
      <c r="F35" s="138">
        <v>18.899999999999999</v>
      </c>
      <c r="G35" s="139">
        <v>28.6</v>
      </c>
      <c r="H35" s="138">
        <v>80</v>
      </c>
      <c r="I35" s="138">
        <v>78.5</v>
      </c>
      <c r="J35" s="138">
        <v>11.7</v>
      </c>
      <c r="K35" s="138">
        <f t="shared" si="0"/>
        <v>1165.5</v>
      </c>
    </row>
    <row r="36" spans="1:11" s="141" customFormat="1" ht="25.5" customHeight="1" x14ac:dyDescent="0.2">
      <c r="A36" s="144" t="s">
        <v>49</v>
      </c>
      <c r="B36" s="144" t="s">
        <v>370</v>
      </c>
      <c r="C36" s="142">
        <v>31.9</v>
      </c>
      <c r="D36" s="140">
        <v>80</v>
      </c>
      <c r="E36" s="138">
        <v>28.6</v>
      </c>
      <c r="F36" s="138">
        <v>18.899999999999999</v>
      </c>
      <c r="G36" s="139">
        <v>31.9</v>
      </c>
      <c r="H36" s="138">
        <v>80</v>
      </c>
      <c r="I36" s="138">
        <v>76.7</v>
      </c>
      <c r="J36" s="138">
        <v>11.7</v>
      </c>
      <c r="K36" s="138">
        <f t="shared" si="0"/>
        <v>1314</v>
      </c>
    </row>
    <row r="37" spans="1:11" s="141" customFormat="1" ht="25.5" customHeight="1" x14ac:dyDescent="0.2">
      <c r="A37" s="144" t="s">
        <v>49</v>
      </c>
      <c r="B37" s="144" t="s">
        <v>371</v>
      </c>
      <c r="C37" s="142">
        <v>34.9</v>
      </c>
      <c r="D37" s="140">
        <v>80</v>
      </c>
      <c r="E37" s="138">
        <v>19.8</v>
      </c>
      <c r="F37" s="138">
        <v>18.899999999999999</v>
      </c>
      <c r="G37" s="139">
        <v>37.6</v>
      </c>
      <c r="H37" s="138">
        <v>80</v>
      </c>
      <c r="I37" s="138">
        <v>73.7</v>
      </c>
      <c r="J37" s="138">
        <v>11.7</v>
      </c>
      <c r="K37" s="138">
        <f t="shared" si="0"/>
        <v>1570.5</v>
      </c>
    </row>
    <row r="38" spans="1:11" s="141" customFormat="1" ht="25.5" customHeight="1" x14ac:dyDescent="0.2">
      <c r="A38" s="144" t="s">
        <v>49</v>
      </c>
      <c r="B38" s="144" t="s">
        <v>595</v>
      </c>
      <c r="C38" s="142">
        <v>22</v>
      </c>
      <c r="D38" s="140">
        <v>78</v>
      </c>
      <c r="E38" s="138">
        <f>0.85*69+0.15*24</f>
        <v>62.25</v>
      </c>
      <c r="F38" s="138">
        <f>0.85*18+0.15*19</f>
        <v>18.149999999999999</v>
      </c>
      <c r="G38" s="139">
        <v>18</v>
      </c>
      <c r="H38" s="138">
        <v>78</v>
      </c>
      <c r="I38" s="124">
        <v>77</v>
      </c>
      <c r="J38" s="124">
        <v>10</v>
      </c>
      <c r="K38" s="138">
        <f t="shared" si="0"/>
        <v>688.5</v>
      </c>
    </row>
    <row r="39" spans="1:11" s="141" customFormat="1" ht="25.5" customHeight="1" x14ac:dyDescent="0.2">
      <c r="A39" s="144" t="s">
        <v>49</v>
      </c>
      <c r="B39" s="144" t="s">
        <v>372</v>
      </c>
      <c r="C39" s="142">
        <v>30</v>
      </c>
      <c r="D39" s="140">
        <v>80</v>
      </c>
      <c r="E39" s="138">
        <v>34.200000000000003</v>
      </c>
      <c r="F39" s="138">
        <v>18.899999999999999</v>
      </c>
      <c r="G39" s="139">
        <v>28.6</v>
      </c>
      <c r="H39" s="138">
        <v>80</v>
      </c>
      <c r="I39" s="138">
        <v>78.5</v>
      </c>
      <c r="J39" s="138">
        <v>11.7</v>
      </c>
      <c r="K39" s="138">
        <f t="shared" si="0"/>
        <v>1165.5</v>
      </c>
    </row>
    <row r="40" spans="1:11" s="141" customFormat="1" ht="25.5" customHeight="1" x14ac:dyDescent="0.2">
      <c r="A40" s="144" t="s">
        <v>49</v>
      </c>
      <c r="B40" s="144" t="s">
        <v>373</v>
      </c>
      <c r="C40" s="142">
        <v>31.9</v>
      </c>
      <c r="D40" s="140">
        <v>80</v>
      </c>
      <c r="E40" s="138">
        <v>28.6</v>
      </c>
      <c r="F40" s="138">
        <v>18.899999999999999</v>
      </c>
      <c r="G40" s="139">
        <v>31.9</v>
      </c>
      <c r="H40" s="138">
        <v>80</v>
      </c>
      <c r="I40" s="138">
        <v>76.7</v>
      </c>
      <c r="J40" s="138">
        <v>11.7</v>
      </c>
      <c r="K40" s="138">
        <f t="shared" si="0"/>
        <v>1314</v>
      </c>
    </row>
    <row r="41" spans="1:11" s="141" customFormat="1" ht="25.5" customHeight="1" x14ac:dyDescent="0.2">
      <c r="A41" s="144" t="s">
        <v>49</v>
      </c>
      <c r="B41" s="144" t="s">
        <v>374</v>
      </c>
      <c r="C41" s="142">
        <v>34.9</v>
      </c>
      <c r="D41" s="140">
        <v>80</v>
      </c>
      <c r="E41" s="138">
        <v>19.8</v>
      </c>
      <c r="F41" s="138">
        <v>18.899999999999999</v>
      </c>
      <c r="G41" s="139">
        <v>38</v>
      </c>
      <c r="H41" s="138">
        <v>80</v>
      </c>
      <c r="I41" s="138">
        <v>73.7</v>
      </c>
      <c r="J41" s="138">
        <v>11.7</v>
      </c>
      <c r="K41" s="138">
        <f t="shared" si="0"/>
        <v>1588.5</v>
      </c>
    </row>
    <row r="42" spans="1:11" s="141" customFormat="1" ht="25.5" customHeight="1" x14ac:dyDescent="0.2">
      <c r="A42" s="144" t="s">
        <v>375</v>
      </c>
      <c r="B42" s="144" t="s">
        <v>376</v>
      </c>
      <c r="C42" s="142">
        <v>28</v>
      </c>
      <c r="D42" s="140">
        <v>82</v>
      </c>
      <c r="E42" s="138">
        <v>20</v>
      </c>
      <c r="F42" s="138">
        <v>9</v>
      </c>
      <c r="G42" s="139">
        <v>28</v>
      </c>
      <c r="H42" s="138">
        <v>81</v>
      </c>
      <c r="I42" s="138">
        <v>386</v>
      </c>
      <c r="J42" s="138">
        <v>13</v>
      </c>
      <c r="K42" s="138">
        <f t="shared" si="0"/>
        <v>1138.5</v>
      </c>
    </row>
  </sheetData>
  <autoFilter ref="A10:K41" xr:uid="{00000000-0009-0000-0000-000003000000}">
    <sortState ref="A11:K42">
      <sortCondition ref="A10:A41"/>
    </sortState>
  </autoFilter>
  <mergeCells count="6">
    <mergeCell ref="A7:K7"/>
    <mergeCell ref="A2:K2"/>
    <mergeCell ref="G9:K9"/>
    <mergeCell ref="C9:F9"/>
    <mergeCell ref="A6:K6"/>
    <mergeCell ref="D5:F5"/>
  </mergeCells>
  <pageMargins left="0.70866141732283472" right="0.70866141732283472" top="0.74803149606299213" bottom="0.74803149606299213"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zoomScale="90" zoomScaleNormal="90" workbookViewId="0">
      <selection activeCell="A65" sqref="A65:XFD65"/>
    </sheetView>
  </sheetViews>
  <sheetFormatPr defaultRowHeight="15" x14ac:dyDescent="0.25"/>
  <cols>
    <col min="1" max="1" width="22.7109375" customWidth="1"/>
    <col min="2" max="2" width="23.7109375" customWidth="1"/>
    <col min="3" max="3" width="21.5703125" style="76" customWidth="1"/>
    <col min="4" max="4" width="21.5703125" style="126" customWidth="1"/>
    <col min="5" max="5" width="17.85546875" style="126" customWidth="1"/>
    <col min="6" max="6" width="20.28515625" style="126" customWidth="1"/>
  </cols>
  <sheetData>
    <row r="1" spans="1:6" x14ac:dyDescent="0.25">
      <c r="A1" s="9"/>
      <c r="B1" s="9"/>
    </row>
    <row r="2" spans="1:6" ht="20.25" x14ac:dyDescent="0.25">
      <c r="A2" s="172" t="s">
        <v>352</v>
      </c>
      <c r="B2" s="172"/>
      <c r="C2" s="172"/>
      <c r="D2" s="172"/>
      <c r="E2" s="181"/>
      <c r="F2" s="181"/>
    </row>
    <row r="3" spans="1:6" s="66" customFormat="1" ht="20.25" x14ac:dyDescent="0.25">
      <c r="A3" s="62"/>
      <c r="B3" s="62"/>
      <c r="C3" s="112"/>
      <c r="D3" s="127"/>
      <c r="E3" s="126"/>
      <c r="F3" s="126"/>
    </row>
    <row r="4" spans="1:6" x14ac:dyDescent="0.25">
      <c r="A4" s="16"/>
      <c r="B4" s="16"/>
      <c r="C4" s="113"/>
      <c r="D4" s="135"/>
    </row>
    <row r="5" spans="1:6" ht="70.5" customHeight="1" x14ac:dyDescent="0.25">
      <c r="A5" s="11" t="s">
        <v>0</v>
      </c>
      <c r="B5" s="11" t="s">
        <v>1</v>
      </c>
      <c r="C5" s="102" t="s">
        <v>61</v>
      </c>
      <c r="D5" s="123" t="s">
        <v>561</v>
      </c>
      <c r="E5" s="136" t="s">
        <v>494</v>
      </c>
      <c r="F5" s="136" t="s">
        <v>495</v>
      </c>
    </row>
    <row r="6" spans="1:6" s="101" customFormat="1" ht="24" customHeight="1" x14ac:dyDescent="0.25">
      <c r="A6" s="53" t="s">
        <v>12</v>
      </c>
      <c r="B6" s="53" t="s">
        <v>627</v>
      </c>
      <c r="C6" s="105">
        <v>99.9</v>
      </c>
      <c r="D6" s="132">
        <v>79</v>
      </c>
      <c r="E6" s="125">
        <v>44</v>
      </c>
      <c r="F6" s="125">
        <v>15</v>
      </c>
    </row>
    <row r="7" spans="1:6" s="101" customFormat="1" ht="24" customHeight="1" x14ac:dyDescent="0.25">
      <c r="A7" s="53" t="s">
        <v>12</v>
      </c>
      <c r="B7" s="53" t="s">
        <v>628</v>
      </c>
      <c r="C7" s="105">
        <v>109.9</v>
      </c>
      <c r="D7" s="132">
        <v>79</v>
      </c>
      <c r="E7" s="125">
        <v>54</v>
      </c>
      <c r="F7" s="125">
        <v>17</v>
      </c>
    </row>
    <row r="8" spans="1:6" s="101" customFormat="1" ht="24" customHeight="1" x14ac:dyDescent="0.25">
      <c r="A8" s="53" t="s">
        <v>12</v>
      </c>
      <c r="B8" s="53" t="s">
        <v>779</v>
      </c>
      <c r="C8" s="105">
        <v>119.9</v>
      </c>
      <c r="D8" s="132">
        <v>79</v>
      </c>
      <c r="E8" s="125">
        <v>62.95</v>
      </c>
      <c r="F8" s="125">
        <v>18.45</v>
      </c>
    </row>
    <row r="9" spans="1:6" ht="24" customHeight="1" x14ac:dyDescent="0.25">
      <c r="A9" s="53" t="s">
        <v>12</v>
      </c>
      <c r="B9" s="53" t="s">
        <v>745</v>
      </c>
      <c r="C9" s="105">
        <v>139.9</v>
      </c>
      <c r="D9" s="132">
        <v>83</v>
      </c>
      <c r="E9" s="125">
        <v>59</v>
      </c>
      <c r="F9" s="125">
        <v>18</v>
      </c>
    </row>
    <row r="10" spans="1:6" ht="24" customHeight="1" x14ac:dyDescent="0.25">
      <c r="A10" s="53" t="s">
        <v>12</v>
      </c>
      <c r="B10" s="53" t="s">
        <v>746</v>
      </c>
      <c r="C10" s="105">
        <v>149.9</v>
      </c>
      <c r="D10" s="132">
        <v>83</v>
      </c>
      <c r="E10" s="125">
        <v>56</v>
      </c>
      <c r="F10" s="125">
        <v>18</v>
      </c>
    </row>
    <row r="11" spans="1:6" ht="24" customHeight="1" x14ac:dyDescent="0.25">
      <c r="A11" s="53" t="s">
        <v>12</v>
      </c>
      <c r="B11" s="53" t="s">
        <v>747</v>
      </c>
      <c r="C11" s="105">
        <v>159.9</v>
      </c>
      <c r="D11" s="132">
        <v>83</v>
      </c>
      <c r="E11" s="125">
        <v>54</v>
      </c>
      <c r="F11" s="125">
        <v>18</v>
      </c>
    </row>
    <row r="12" spans="1:6" ht="24" customHeight="1" x14ac:dyDescent="0.25">
      <c r="A12" s="53" t="s">
        <v>12</v>
      </c>
      <c r="B12" s="53" t="s">
        <v>748</v>
      </c>
      <c r="C12" s="105">
        <v>169.9</v>
      </c>
      <c r="D12" s="132">
        <v>83</v>
      </c>
      <c r="E12" s="125">
        <v>52</v>
      </c>
      <c r="F12" s="125">
        <v>18</v>
      </c>
    </row>
    <row r="13" spans="1:6" ht="24" customHeight="1" x14ac:dyDescent="0.25">
      <c r="A13" s="53" t="s">
        <v>12</v>
      </c>
      <c r="B13" s="53" t="s">
        <v>780</v>
      </c>
      <c r="C13" s="105">
        <v>169.9</v>
      </c>
      <c r="D13" s="132">
        <v>81</v>
      </c>
      <c r="E13" s="125">
        <v>20</v>
      </c>
      <c r="F13" s="125">
        <v>1</v>
      </c>
    </row>
    <row r="14" spans="1:6" ht="24" customHeight="1" x14ac:dyDescent="0.25">
      <c r="A14" s="53" t="s">
        <v>12</v>
      </c>
      <c r="B14" s="53" t="s">
        <v>749</v>
      </c>
      <c r="C14" s="105">
        <v>179.9</v>
      </c>
      <c r="D14" s="132">
        <v>83</v>
      </c>
      <c r="E14" s="125">
        <v>50</v>
      </c>
      <c r="F14" s="125">
        <v>17</v>
      </c>
    </row>
    <row r="15" spans="1:6" ht="24" customHeight="1" x14ac:dyDescent="0.25">
      <c r="A15" s="53" t="s">
        <v>12</v>
      </c>
      <c r="B15" s="53" t="s">
        <v>781</v>
      </c>
      <c r="C15" s="105">
        <v>19.899999999999999</v>
      </c>
      <c r="D15" s="132">
        <v>78</v>
      </c>
      <c r="E15" s="125">
        <v>113</v>
      </c>
      <c r="F15" s="125">
        <v>9</v>
      </c>
    </row>
    <row r="16" spans="1:6" ht="24" customHeight="1" x14ac:dyDescent="0.25">
      <c r="A16" s="53" t="s">
        <v>12</v>
      </c>
      <c r="B16" s="53" t="s">
        <v>750</v>
      </c>
      <c r="C16" s="105">
        <v>199.9</v>
      </c>
      <c r="D16" s="132">
        <v>83</v>
      </c>
      <c r="E16" s="125">
        <v>45</v>
      </c>
      <c r="F16" s="125">
        <v>17</v>
      </c>
    </row>
    <row r="17" spans="1:6" ht="24" customHeight="1" x14ac:dyDescent="0.25">
      <c r="A17" s="53" t="s">
        <v>12</v>
      </c>
      <c r="B17" s="53" t="s">
        <v>751</v>
      </c>
      <c r="C17" s="105">
        <v>219.9</v>
      </c>
      <c r="D17" s="132">
        <v>83</v>
      </c>
      <c r="E17" s="125">
        <v>41</v>
      </c>
      <c r="F17" s="125">
        <v>17</v>
      </c>
    </row>
    <row r="18" spans="1:6" ht="24" customHeight="1" x14ac:dyDescent="0.25">
      <c r="A18" s="53" t="s">
        <v>12</v>
      </c>
      <c r="B18" s="53" t="s">
        <v>782</v>
      </c>
      <c r="C18" s="105">
        <v>238</v>
      </c>
      <c r="D18" s="132">
        <v>82</v>
      </c>
      <c r="E18" s="125">
        <v>36</v>
      </c>
      <c r="F18" s="125">
        <v>17</v>
      </c>
    </row>
    <row r="19" spans="1:6" ht="24" customHeight="1" x14ac:dyDescent="0.25">
      <c r="A19" s="114" t="s">
        <v>12</v>
      </c>
      <c r="B19" s="114" t="s">
        <v>615</v>
      </c>
      <c r="C19" s="115">
        <v>25.4</v>
      </c>
      <c r="D19" s="137">
        <v>78</v>
      </c>
      <c r="E19" s="137">
        <v>60.7</v>
      </c>
      <c r="F19" s="137">
        <v>9</v>
      </c>
    </row>
    <row r="20" spans="1:6" s="101" customFormat="1" ht="24" customHeight="1" x14ac:dyDescent="0.25">
      <c r="A20" s="53" t="s">
        <v>12</v>
      </c>
      <c r="B20" s="53" t="s">
        <v>783</v>
      </c>
      <c r="C20" s="105">
        <v>32</v>
      </c>
      <c r="D20" s="132">
        <v>79</v>
      </c>
      <c r="E20" s="125">
        <v>41</v>
      </c>
      <c r="F20" s="125">
        <v>13</v>
      </c>
    </row>
    <row r="21" spans="1:6" s="101" customFormat="1" ht="24" customHeight="1" x14ac:dyDescent="0.25">
      <c r="A21" s="53" t="s">
        <v>12</v>
      </c>
      <c r="B21" s="53" t="s">
        <v>784</v>
      </c>
      <c r="C21" s="105">
        <v>45</v>
      </c>
      <c r="D21" s="132">
        <v>79</v>
      </c>
      <c r="E21" s="125">
        <v>61</v>
      </c>
      <c r="F21" s="125">
        <v>9</v>
      </c>
    </row>
    <row r="22" spans="1:6" s="101" customFormat="1" ht="24" customHeight="1" x14ac:dyDescent="0.25">
      <c r="A22" s="114" t="s">
        <v>12</v>
      </c>
      <c r="B22" s="114" t="s">
        <v>616</v>
      </c>
      <c r="C22" s="115">
        <v>49.9</v>
      </c>
      <c r="D22" s="137">
        <v>78</v>
      </c>
      <c r="E22" s="137">
        <v>56.15</v>
      </c>
      <c r="F22" s="137">
        <v>9</v>
      </c>
    </row>
    <row r="23" spans="1:6" s="101" customFormat="1" ht="24" customHeight="1" x14ac:dyDescent="0.25">
      <c r="A23" s="114" t="s">
        <v>12</v>
      </c>
      <c r="B23" s="114" t="s">
        <v>617</v>
      </c>
      <c r="C23" s="115">
        <v>59.9</v>
      </c>
      <c r="D23" s="137">
        <v>81</v>
      </c>
      <c r="E23" s="137">
        <v>45.2</v>
      </c>
      <c r="F23" s="137">
        <v>10</v>
      </c>
    </row>
    <row r="24" spans="1:6" s="101" customFormat="1" ht="24" customHeight="1" x14ac:dyDescent="0.25">
      <c r="A24" s="114" t="s">
        <v>12</v>
      </c>
      <c r="B24" s="114" t="s">
        <v>618</v>
      </c>
      <c r="C24" s="115">
        <v>69.900000000000006</v>
      </c>
      <c r="D24" s="137">
        <v>82</v>
      </c>
      <c r="E24" s="137">
        <v>35.25</v>
      </c>
      <c r="F24" s="137">
        <v>11</v>
      </c>
    </row>
    <row r="25" spans="1:6" s="101" customFormat="1" ht="24" customHeight="1" x14ac:dyDescent="0.25">
      <c r="A25" s="114" t="s">
        <v>12</v>
      </c>
      <c r="B25" s="114" t="s">
        <v>619</v>
      </c>
      <c r="C25" s="115">
        <v>79.900000000000006</v>
      </c>
      <c r="D25" s="137">
        <v>80</v>
      </c>
      <c r="E25" s="137">
        <v>25.15</v>
      </c>
      <c r="F25" s="137">
        <v>12</v>
      </c>
    </row>
    <row r="26" spans="1:6" s="101" customFormat="1" ht="24" customHeight="1" x14ac:dyDescent="0.25">
      <c r="A26" s="53" t="s">
        <v>12</v>
      </c>
      <c r="B26" s="53" t="s">
        <v>629</v>
      </c>
      <c r="C26" s="105">
        <v>249.9</v>
      </c>
      <c r="D26" s="132">
        <v>79</v>
      </c>
      <c r="E26" s="125">
        <v>15</v>
      </c>
      <c r="F26" s="125">
        <v>14</v>
      </c>
    </row>
    <row r="27" spans="1:6" s="101" customFormat="1" ht="24" customHeight="1" x14ac:dyDescent="0.25">
      <c r="A27" s="53" t="s">
        <v>13</v>
      </c>
      <c r="B27" s="53" t="s">
        <v>488</v>
      </c>
      <c r="C27" s="105">
        <v>45</v>
      </c>
      <c r="D27" s="132">
        <v>81</v>
      </c>
      <c r="E27" s="125" t="s">
        <v>715</v>
      </c>
      <c r="F27" s="125" t="s">
        <v>716</v>
      </c>
    </row>
    <row r="28" spans="1:6" s="101" customFormat="1" ht="24" customHeight="1" x14ac:dyDescent="0.25">
      <c r="A28" s="53" t="s">
        <v>13</v>
      </c>
      <c r="B28" s="53" t="s">
        <v>489</v>
      </c>
      <c r="C28" s="105">
        <v>49.9</v>
      </c>
      <c r="D28" s="132">
        <v>81</v>
      </c>
      <c r="E28" s="125" t="s">
        <v>715</v>
      </c>
      <c r="F28" s="125" t="s">
        <v>716</v>
      </c>
    </row>
    <row r="29" spans="1:6" s="101" customFormat="1" ht="24" customHeight="1" x14ac:dyDescent="0.25">
      <c r="A29" s="53" t="s">
        <v>13</v>
      </c>
      <c r="B29" s="53" t="s">
        <v>490</v>
      </c>
      <c r="C29" s="105">
        <v>60</v>
      </c>
      <c r="D29" s="132">
        <v>81</v>
      </c>
      <c r="E29" s="125" t="s">
        <v>715</v>
      </c>
      <c r="F29" s="125" t="s">
        <v>716</v>
      </c>
    </row>
    <row r="30" spans="1:6" s="101" customFormat="1" ht="24" customHeight="1" x14ac:dyDescent="0.25">
      <c r="A30" s="53" t="s">
        <v>13</v>
      </c>
      <c r="B30" s="53" t="s">
        <v>491</v>
      </c>
      <c r="C30" s="105">
        <v>100</v>
      </c>
      <c r="D30" s="132" t="s">
        <v>721</v>
      </c>
      <c r="E30" s="125" t="s">
        <v>715</v>
      </c>
      <c r="F30" s="125" t="s">
        <v>716</v>
      </c>
    </row>
    <row r="31" spans="1:6" s="101" customFormat="1" ht="24" customHeight="1" x14ac:dyDescent="0.25">
      <c r="A31" s="53" t="s">
        <v>13</v>
      </c>
      <c r="B31" s="53" t="s">
        <v>492</v>
      </c>
      <c r="C31" s="105">
        <v>199</v>
      </c>
      <c r="D31" s="132" t="s">
        <v>721</v>
      </c>
      <c r="E31" s="125" t="s">
        <v>715</v>
      </c>
      <c r="F31" s="125" t="s">
        <v>716</v>
      </c>
    </row>
    <row r="32" spans="1:6" s="101" customFormat="1" ht="24" customHeight="1" x14ac:dyDescent="0.25">
      <c r="A32" s="53" t="s">
        <v>13</v>
      </c>
      <c r="B32" s="53" t="s">
        <v>493</v>
      </c>
      <c r="C32" s="105">
        <v>250</v>
      </c>
      <c r="D32" s="132" t="s">
        <v>721</v>
      </c>
      <c r="E32" s="125" t="s">
        <v>715</v>
      </c>
      <c r="F32" s="125" t="s">
        <v>716</v>
      </c>
    </row>
    <row r="33" spans="1:6" s="101" customFormat="1" ht="24" customHeight="1" x14ac:dyDescent="0.25">
      <c r="A33" s="53" t="s">
        <v>13</v>
      </c>
      <c r="B33" s="53" t="s">
        <v>722</v>
      </c>
      <c r="C33" s="105">
        <v>25.1</v>
      </c>
      <c r="D33" s="132">
        <v>79</v>
      </c>
      <c r="E33" s="125" t="s">
        <v>715</v>
      </c>
      <c r="F33" s="125" t="s">
        <v>716</v>
      </c>
    </row>
    <row r="34" spans="1:6" s="101" customFormat="1" ht="24" customHeight="1" x14ac:dyDescent="0.25">
      <c r="A34" s="53" t="s">
        <v>13</v>
      </c>
      <c r="B34" s="53" t="s">
        <v>723</v>
      </c>
      <c r="C34" s="105">
        <v>30</v>
      </c>
      <c r="D34" s="132">
        <v>80</v>
      </c>
      <c r="E34" s="125" t="s">
        <v>715</v>
      </c>
      <c r="F34" s="125" t="s">
        <v>716</v>
      </c>
    </row>
    <row r="35" spans="1:6" s="101" customFormat="1" ht="24" customHeight="1" x14ac:dyDescent="0.25">
      <c r="A35" s="53" t="s">
        <v>13</v>
      </c>
      <c r="B35" s="53" t="s">
        <v>724</v>
      </c>
      <c r="C35" s="105">
        <v>110</v>
      </c>
      <c r="D35" s="132" t="s">
        <v>721</v>
      </c>
      <c r="E35" s="125" t="s">
        <v>715</v>
      </c>
      <c r="F35" s="125" t="s">
        <v>716</v>
      </c>
    </row>
    <row r="36" spans="1:6" s="101" customFormat="1" ht="24" customHeight="1" x14ac:dyDescent="0.25">
      <c r="A36" s="53" t="s">
        <v>13</v>
      </c>
      <c r="B36" s="53" t="s">
        <v>725</v>
      </c>
      <c r="C36" s="105">
        <v>35</v>
      </c>
      <c r="D36" s="132">
        <v>80</v>
      </c>
      <c r="E36" s="125" t="s">
        <v>715</v>
      </c>
      <c r="F36" s="125" t="s">
        <v>716</v>
      </c>
    </row>
    <row r="37" spans="1:6" s="101" customFormat="1" ht="24" customHeight="1" x14ac:dyDescent="0.25">
      <c r="A37" s="53" t="s">
        <v>13</v>
      </c>
      <c r="B37" s="53" t="s">
        <v>726</v>
      </c>
      <c r="C37" s="105">
        <v>150</v>
      </c>
      <c r="D37" s="132" t="s">
        <v>721</v>
      </c>
      <c r="E37" s="125" t="s">
        <v>715</v>
      </c>
      <c r="F37" s="125" t="s">
        <v>716</v>
      </c>
    </row>
    <row r="38" spans="1:6" s="101" customFormat="1" ht="24" customHeight="1" x14ac:dyDescent="0.25">
      <c r="A38" s="53" t="s">
        <v>13</v>
      </c>
      <c r="B38" s="53" t="s">
        <v>728</v>
      </c>
      <c r="C38" s="105">
        <v>19.899999999999999</v>
      </c>
      <c r="D38" s="132">
        <v>79</v>
      </c>
      <c r="E38" s="125" t="s">
        <v>715</v>
      </c>
      <c r="F38" s="125" t="s">
        <v>716</v>
      </c>
    </row>
    <row r="39" spans="1:6" s="101" customFormat="1" ht="24" customHeight="1" x14ac:dyDescent="0.25">
      <c r="A39" s="53" t="s">
        <v>13</v>
      </c>
      <c r="B39" s="53" t="s">
        <v>729</v>
      </c>
      <c r="C39" s="105">
        <v>130</v>
      </c>
      <c r="D39" s="132" t="s">
        <v>721</v>
      </c>
      <c r="E39" s="125" t="s">
        <v>715</v>
      </c>
      <c r="F39" s="125" t="s">
        <v>716</v>
      </c>
    </row>
    <row r="40" spans="1:6" s="101" customFormat="1" ht="24" customHeight="1" x14ac:dyDescent="0.25">
      <c r="A40" s="53" t="s">
        <v>13</v>
      </c>
      <c r="B40" s="53" t="s">
        <v>730</v>
      </c>
      <c r="C40" s="105">
        <v>140</v>
      </c>
      <c r="D40" s="132" t="s">
        <v>721</v>
      </c>
      <c r="E40" s="125" t="s">
        <v>715</v>
      </c>
      <c r="F40" s="125" t="s">
        <v>716</v>
      </c>
    </row>
    <row r="41" spans="1:6" s="101" customFormat="1" ht="24" customHeight="1" x14ac:dyDescent="0.25">
      <c r="A41" s="53" t="s">
        <v>13</v>
      </c>
      <c r="B41" s="53" t="s">
        <v>731</v>
      </c>
      <c r="C41" s="105">
        <v>160</v>
      </c>
      <c r="D41" s="132" t="s">
        <v>721</v>
      </c>
      <c r="E41" s="125" t="s">
        <v>715</v>
      </c>
      <c r="F41" s="125" t="s">
        <v>716</v>
      </c>
    </row>
    <row r="42" spans="1:6" s="101" customFormat="1" ht="24" customHeight="1" x14ac:dyDescent="0.25">
      <c r="A42" s="53" t="s">
        <v>13</v>
      </c>
      <c r="B42" s="53" t="s">
        <v>732</v>
      </c>
      <c r="C42" s="105">
        <v>170</v>
      </c>
      <c r="D42" s="132" t="s">
        <v>721</v>
      </c>
      <c r="E42" s="125" t="s">
        <v>715</v>
      </c>
      <c r="F42" s="125" t="s">
        <v>716</v>
      </c>
    </row>
    <row r="43" spans="1:6" s="101" customFormat="1" ht="24" customHeight="1" x14ac:dyDescent="0.25">
      <c r="A43" s="53" t="s">
        <v>13</v>
      </c>
      <c r="B43" s="53" t="s">
        <v>733</v>
      </c>
      <c r="C43" s="105">
        <v>180</v>
      </c>
      <c r="D43" s="132" t="s">
        <v>721</v>
      </c>
      <c r="E43" s="125" t="s">
        <v>715</v>
      </c>
      <c r="F43" s="125" t="s">
        <v>716</v>
      </c>
    </row>
    <row r="44" spans="1:6" s="101" customFormat="1" ht="24" customHeight="1" x14ac:dyDescent="0.25">
      <c r="A44" s="53" t="s">
        <v>13</v>
      </c>
      <c r="B44" s="53" t="s">
        <v>736</v>
      </c>
      <c r="C44" s="105">
        <v>80</v>
      </c>
      <c r="D44" s="132" t="s">
        <v>721</v>
      </c>
      <c r="E44" s="125" t="s">
        <v>715</v>
      </c>
      <c r="F44" s="125" t="s">
        <v>716</v>
      </c>
    </row>
    <row r="45" spans="1:6" s="101" customFormat="1" ht="24" customHeight="1" x14ac:dyDescent="0.25">
      <c r="A45" s="53" t="s">
        <v>13</v>
      </c>
      <c r="B45" s="53" t="s">
        <v>737</v>
      </c>
      <c r="C45" s="105">
        <v>90</v>
      </c>
      <c r="D45" s="132" t="s">
        <v>721</v>
      </c>
      <c r="E45" s="125" t="s">
        <v>715</v>
      </c>
      <c r="F45" s="125" t="s">
        <v>716</v>
      </c>
    </row>
    <row r="46" spans="1:6" s="101" customFormat="1" ht="24" customHeight="1" x14ac:dyDescent="0.25">
      <c r="A46" s="53" t="s">
        <v>13</v>
      </c>
      <c r="B46" s="53" t="s">
        <v>734</v>
      </c>
      <c r="C46" s="105">
        <v>344</v>
      </c>
      <c r="D46" s="132" t="s">
        <v>721</v>
      </c>
      <c r="E46" s="125" t="s">
        <v>715</v>
      </c>
      <c r="F46" s="125" t="s">
        <v>716</v>
      </c>
    </row>
    <row r="47" spans="1:6" s="101" customFormat="1" ht="24" customHeight="1" x14ac:dyDescent="0.25">
      <c r="A47" s="53" t="s">
        <v>13</v>
      </c>
      <c r="B47" s="53" t="s">
        <v>738</v>
      </c>
      <c r="C47" s="105">
        <v>300</v>
      </c>
      <c r="D47" s="132" t="s">
        <v>721</v>
      </c>
      <c r="E47" s="125" t="s">
        <v>715</v>
      </c>
      <c r="F47" s="125" t="s">
        <v>716</v>
      </c>
    </row>
    <row r="48" spans="1:6" s="101" customFormat="1" ht="24" customHeight="1" x14ac:dyDescent="0.25">
      <c r="A48" s="53" t="s">
        <v>757</v>
      </c>
      <c r="B48" s="53" t="s">
        <v>758</v>
      </c>
      <c r="C48" s="105">
        <v>111</v>
      </c>
      <c r="D48" s="132">
        <v>78</v>
      </c>
      <c r="E48" s="125">
        <v>104</v>
      </c>
      <c r="F48" s="125">
        <v>9</v>
      </c>
    </row>
    <row r="49" spans="1:6" s="101" customFormat="1" ht="24" customHeight="1" x14ac:dyDescent="0.25">
      <c r="A49" s="53" t="s">
        <v>354</v>
      </c>
      <c r="B49" s="53" t="s">
        <v>836</v>
      </c>
      <c r="C49" s="105">
        <v>600</v>
      </c>
      <c r="D49" s="132">
        <v>83</v>
      </c>
      <c r="E49" s="125">
        <v>72</v>
      </c>
      <c r="F49" s="125">
        <v>16</v>
      </c>
    </row>
    <row r="50" spans="1:6" s="101" customFormat="1" ht="24" customHeight="1" x14ac:dyDescent="0.25">
      <c r="A50" s="53" t="s">
        <v>53</v>
      </c>
      <c r="B50" s="53" t="s">
        <v>769</v>
      </c>
      <c r="C50" s="105">
        <v>45</v>
      </c>
      <c r="D50" s="132">
        <v>82</v>
      </c>
      <c r="E50" s="125" t="s">
        <v>715</v>
      </c>
      <c r="F50" s="125" t="s">
        <v>716</v>
      </c>
    </row>
    <row r="51" spans="1:6" s="101" customFormat="1" ht="24" customHeight="1" x14ac:dyDescent="0.25">
      <c r="A51" s="53" t="s">
        <v>53</v>
      </c>
      <c r="B51" s="53" t="s">
        <v>770</v>
      </c>
      <c r="C51" s="105">
        <v>49.5</v>
      </c>
      <c r="D51" s="132">
        <v>82</v>
      </c>
      <c r="E51" s="125" t="s">
        <v>715</v>
      </c>
      <c r="F51" s="125" t="s">
        <v>716</v>
      </c>
    </row>
    <row r="52" spans="1:6" s="101" customFormat="1" ht="24" customHeight="1" x14ac:dyDescent="0.25">
      <c r="A52" s="53" t="s">
        <v>53</v>
      </c>
      <c r="B52" s="53" t="s">
        <v>771</v>
      </c>
      <c r="C52" s="105">
        <v>60</v>
      </c>
      <c r="D52" s="132">
        <v>82</v>
      </c>
      <c r="E52" s="125" t="s">
        <v>715</v>
      </c>
      <c r="F52" s="125" t="s">
        <v>716</v>
      </c>
    </row>
    <row r="53" spans="1:6" s="101" customFormat="1" ht="24" customHeight="1" x14ac:dyDescent="0.25">
      <c r="A53" s="53" t="s">
        <v>53</v>
      </c>
      <c r="B53" s="53" t="s">
        <v>772</v>
      </c>
      <c r="C53" s="105">
        <v>65</v>
      </c>
      <c r="D53" s="132">
        <v>82</v>
      </c>
      <c r="E53" s="125" t="s">
        <v>715</v>
      </c>
      <c r="F53" s="125" t="s">
        <v>716</v>
      </c>
    </row>
    <row r="54" spans="1:6" s="101" customFormat="1" ht="24" customHeight="1" x14ac:dyDescent="0.25">
      <c r="A54" s="53" t="s">
        <v>53</v>
      </c>
      <c r="B54" s="53" t="s">
        <v>773</v>
      </c>
      <c r="C54" s="105">
        <v>69.5</v>
      </c>
      <c r="D54" s="132">
        <v>81</v>
      </c>
      <c r="E54" s="125" t="s">
        <v>715</v>
      </c>
      <c r="F54" s="125" t="s">
        <v>716</v>
      </c>
    </row>
    <row r="55" spans="1:6" s="101" customFormat="1" ht="24" customHeight="1" x14ac:dyDescent="0.25">
      <c r="A55" s="53" t="s">
        <v>53</v>
      </c>
      <c r="B55" s="53" t="s">
        <v>774</v>
      </c>
      <c r="C55" s="105">
        <v>100</v>
      </c>
      <c r="D55" s="132">
        <v>82</v>
      </c>
      <c r="E55" s="125" t="s">
        <v>715</v>
      </c>
      <c r="F55" s="125" t="s">
        <v>716</v>
      </c>
    </row>
    <row r="56" spans="1:6" s="101" customFormat="1" ht="24" customHeight="1" x14ac:dyDescent="0.25">
      <c r="A56" s="53" t="s">
        <v>53</v>
      </c>
      <c r="B56" s="53" t="s">
        <v>775</v>
      </c>
      <c r="C56" s="105">
        <v>120</v>
      </c>
      <c r="D56" s="132">
        <v>82</v>
      </c>
      <c r="E56" s="125" t="s">
        <v>715</v>
      </c>
      <c r="F56" s="125" t="s">
        <v>716</v>
      </c>
    </row>
    <row r="57" spans="1:6" s="101" customFormat="1" ht="24" customHeight="1" x14ac:dyDescent="0.25">
      <c r="A57" s="53" t="s">
        <v>53</v>
      </c>
      <c r="B57" s="53" t="s">
        <v>776</v>
      </c>
      <c r="C57" s="105">
        <v>108</v>
      </c>
      <c r="D57" s="132">
        <v>82</v>
      </c>
      <c r="E57" s="125" t="s">
        <v>715</v>
      </c>
      <c r="F57" s="125" t="s">
        <v>716</v>
      </c>
    </row>
    <row r="58" spans="1:6" s="101" customFormat="1" ht="24" customHeight="1" x14ac:dyDescent="0.25">
      <c r="A58" s="53" t="s">
        <v>53</v>
      </c>
      <c r="B58" s="53" t="s">
        <v>777</v>
      </c>
      <c r="C58" s="105">
        <v>80</v>
      </c>
      <c r="D58" s="132">
        <v>81</v>
      </c>
      <c r="E58" s="125" t="s">
        <v>715</v>
      </c>
      <c r="F58" s="125" t="s">
        <v>716</v>
      </c>
    </row>
    <row r="59" spans="1:6" s="101" customFormat="1" ht="24" customHeight="1" x14ac:dyDescent="0.25">
      <c r="A59" s="53" t="s">
        <v>53</v>
      </c>
      <c r="B59" s="53" t="s">
        <v>789</v>
      </c>
      <c r="C59" s="105">
        <v>20</v>
      </c>
      <c r="D59" s="132">
        <v>78</v>
      </c>
      <c r="E59" s="125" t="s">
        <v>715</v>
      </c>
      <c r="F59" s="125" t="s">
        <v>716</v>
      </c>
    </row>
    <row r="60" spans="1:6" s="101" customFormat="1" ht="24" customHeight="1" x14ac:dyDescent="0.25">
      <c r="A60" s="53" t="s">
        <v>53</v>
      </c>
      <c r="B60" s="53" t="s">
        <v>790</v>
      </c>
      <c r="C60" s="105">
        <v>30</v>
      </c>
      <c r="D60" s="132">
        <v>80</v>
      </c>
      <c r="E60" s="125" t="s">
        <v>715</v>
      </c>
      <c r="F60" s="125" t="s">
        <v>716</v>
      </c>
    </row>
    <row r="61" spans="1:6" s="101" customFormat="1" ht="24" customHeight="1" x14ac:dyDescent="0.25">
      <c r="A61" s="53" t="s">
        <v>53</v>
      </c>
      <c r="B61" s="53" t="s">
        <v>790</v>
      </c>
      <c r="C61" s="105">
        <v>32.5</v>
      </c>
      <c r="D61" s="132">
        <v>81</v>
      </c>
      <c r="E61" s="125" t="s">
        <v>715</v>
      </c>
      <c r="F61" s="125" t="s">
        <v>716</v>
      </c>
    </row>
    <row r="62" spans="1:6" s="148" customFormat="1" ht="24" customHeight="1" x14ac:dyDescent="0.25">
      <c r="A62" s="53" t="s">
        <v>53</v>
      </c>
      <c r="B62" s="53" t="s">
        <v>791</v>
      </c>
      <c r="C62" s="105">
        <v>40</v>
      </c>
      <c r="D62" s="132">
        <v>82</v>
      </c>
      <c r="E62" s="125" t="s">
        <v>715</v>
      </c>
      <c r="F62" s="125" t="s">
        <v>716</v>
      </c>
    </row>
    <row r="63" spans="1:6" s="148" customFormat="1" ht="24" customHeight="1" x14ac:dyDescent="0.25">
      <c r="A63" s="53" t="s">
        <v>53</v>
      </c>
      <c r="B63" s="53" t="s">
        <v>801</v>
      </c>
      <c r="C63" s="105">
        <v>150</v>
      </c>
      <c r="D63" s="132">
        <v>79</v>
      </c>
      <c r="E63" s="125" t="s">
        <v>715</v>
      </c>
      <c r="F63" s="125" t="s">
        <v>716</v>
      </c>
    </row>
    <row r="64" spans="1:6" s="148" customFormat="1" ht="24" customHeight="1" x14ac:dyDescent="0.25">
      <c r="A64" s="53" t="s">
        <v>53</v>
      </c>
      <c r="B64" s="53" t="s">
        <v>802</v>
      </c>
      <c r="C64" s="105">
        <v>240</v>
      </c>
      <c r="D64" s="132">
        <v>83</v>
      </c>
      <c r="E64" s="125" t="s">
        <v>715</v>
      </c>
      <c r="F64" s="125" t="s">
        <v>716</v>
      </c>
    </row>
    <row r="65" spans="1:6" s="148" customFormat="1" ht="24" customHeight="1" x14ac:dyDescent="0.25">
      <c r="A65" s="53" t="s">
        <v>53</v>
      </c>
      <c r="B65" s="53" t="s">
        <v>803</v>
      </c>
      <c r="C65" s="105">
        <v>300</v>
      </c>
      <c r="D65" s="132">
        <v>83</v>
      </c>
      <c r="E65" s="125" t="s">
        <v>715</v>
      </c>
      <c r="F65" s="125" t="s">
        <v>716</v>
      </c>
    </row>
  </sheetData>
  <autoFilter ref="A5:F57" xr:uid="{4C3A0BB0-01B5-4518-85C6-359BA38162DA}">
    <sortState ref="A6:F65">
      <sortCondition ref="A5:A57"/>
    </sortState>
  </autoFilter>
  <mergeCells count="1">
    <mergeCell ref="A2:F2"/>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32"/>
  <sheetViews>
    <sheetView zoomScale="80" zoomScaleNormal="80" workbookViewId="0">
      <pane ySplit="5" topLeftCell="A6" activePane="bottomLeft" state="frozen"/>
      <selection pane="bottomLeft" activeCell="C330" sqref="C330"/>
    </sheetView>
  </sheetViews>
  <sheetFormatPr defaultRowHeight="15" x14ac:dyDescent="0.25"/>
  <cols>
    <col min="1" max="1" width="29.28515625" customWidth="1"/>
    <col min="2" max="2" width="33.7109375" customWidth="1"/>
    <col min="3" max="3" width="16.7109375" customWidth="1"/>
    <col min="4" max="4" width="18.5703125" style="149" customWidth="1"/>
    <col min="5" max="5" width="15.140625" customWidth="1"/>
    <col min="6" max="6" width="15" customWidth="1"/>
  </cols>
  <sheetData>
    <row r="1" spans="1:6" s="9" customFormat="1" ht="15" customHeight="1" x14ac:dyDescent="0.25">
      <c r="A1" s="20"/>
      <c r="B1" s="20"/>
      <c r="C1" s="20"/>
      <c r="D1" s="149"/>
    </row>
    <row r="2" spans="1:6" s="9" customFormat="1" ht="41.25" customHeight="1" x14ac:dyDescent="0.25">
      <c r="A2" s="172" t="s">
        <v>353</v>
      </c>
      <c r="B2" s="191"/>
      <c r="C2" s="181"/>
      <c r="D2" s="181"/>
      <c r="E2" s="181"/>
      <c r="F2" s="181"/>
    </row>
    <row r="3" spans="1:6" s="101" customFormat="1" ht="51.75" customHeight="1" x14ac:dyDescent="0.25">
      <c r="A3" s="181" t="s">
        <v>762</v>
      </c>
      <c r="B3" s="181"/>
      <c r="C3" s="181"/>
      <c r="D3" s="181"/>
      <c r="E3" s="181"/>
      <c r="F3" s="181"/>
    </row>
    <row r="4" spans="1:6" ht="26.25" customHeight="1" x14ac:dyDescent="0.25">
      <c r="A4" s="190"/>
      <c r="B4" s="190"/>
    </row>
    <row r="5" spans="1:6" ht="74.25" customHeight="1" x14ac:dyDescent="0.25">
      <c r="A5" s="11" t="s">
        <v>0</v>
      </c>
      <c r="B5" s="11" t="s">
        <v>1</v>
      </c>
      <c r="C5" s="11" t="s">
        <v>61</v>
      </c>
      <c r="D5" s="150" t="s">
        <v>555</v>
      </c>
      <c r="E5" s="65" t="s">
        <v>556</v>
      </c>
      <c r="F5" s="65" t="s">
        <v>558</v>
      </c>
    </row>
    <row r="6" spans="1:6" ht="24.95" customHeight="1" x14ac:dyDescent="0.25">
      <c r="A6" s="67" t="s">
        <v>66</v>
      </c>
      <c r="B6" s="67" t="s">
        <v>67</v>
      </c>
      <c r="C6" s="68">
        <v>16.5</v>
      </c>
      <c r="D6" s="151">
        <f>0.94</f>
        <v>0.94</v>
      </c>
      <c r="E6" s="68">
        <v>60</v>
      </c>
      <c r="F6" s="68">
        <v>9</v>
      </c>
    </row>
    <row r="7" spans="1:6" ht="24.95" customHeight="1" x14ac:dyDescent="0.25">
      <c r="A7" s="67" t="s">
        <v>68</v>
      </c>
      <c r="B7" s="67" t="s">
        <v>72</v>
      </c>
      <c r="C7" s="68">
        <v>29.1</v>
      </c>
      <c r="D7" s="151">
        <f>0.916</f>
        <v>0.91600000000000004</v>
      </c>
      <c r="E7" s="68">
        <v>24</v>
      </c>
      <c r="F7" s="68">
        <v>10.1</v>
      </c>
    </row>
    <row r="8" spans="1:6" ht="24.95" customHeight="1" x14ac:dyDescent="0.25">
      <c r="A8" s="67" t="s">
        <v>68</v>
      </c>
      <c r="B8" s="67" t="s">
        <v>71</v>
      </c>
      <c r="C8" s="68">
        <v>30.5</v>
      </c>
      <c r="D8" s="151">
        <v>0.94</v>
      </c>
      <c r="E8" s="68">
        <v>18.399999999999999</v>
      </c>
      <c r="F8" s="68">
        <v>16.3</v>
      </c>
    </row>
    <row r="9" spans="1:6" ht="24.95" customHeight="1" x14ac:dyDescent="0.25">
      <c r="A9" s="67" t="s">
        <v>68</v>
      </c>
      <c r="B9" s="67" t="s">
        <v>70</v>
      </c>
      <c r="C9" s="68">
        <v>22</v>
      </c>
      <c r="D9" s="151">
        <v>0.95</v>
      </c>
      <c r="E9" s="68">
        <v>55.9</v>
      </c>
      <c r="F9" s="68">
        <v>8.5</v>
      </c>
    </row>
    <row r="10" spans="1:6" ht="24.95" customHeight="1" x14ac:dyDescent="0.25">
      <c r="A10" s="67" t="s">
        <v>68</v>
      </c>
      <c r="B10" s="67" t="s">
        <v>69</v>
      </c>
      <c r="C10" s="68">
        <v>18.2</v>
      </c>
      <c r="D10" s="151">
        <v>0.95699999999999996</v>
      </c>
      <c r="E10" s="68">
        <v>54.9</v>
      </c>
      <c r="F10" s="68">
        <v>8.9</v>
      </c>
    </row>
    <row r="11" spans="1:6" ht="24.95" customHeight="1" x14ac:dyDescent="0.25">
      <c r="A11" s="67" t="s">
        <v>68</v>
      </c>
      <c r="B11" s="67" t="s">
        <v>502</v>
      </c>
      <c r="C11" s="68">
        <v>13.8</v>
      </c>
      <c r="D11" s="151">
        <v>0.93500000000000005</v>
      </c>
      <c r="E11" s="68">
        <v>230.7</v>
      </c>
      <c r="F11" s="68">
        <v>16.8</v>
      </c>
    </row>
    <row r="12" spans="1:6" ht="24.95" customHeight="1" x14ac:dyDescent="0.25">
      <c r="A12" s="67" t="s">
        <v>6</v>
      </c>
      <c r="B12" s="67" t="s">
        <v>557</v>
      </c>
      <c r="C12" s="68">
        <v>18.3</v>
      </c>
      <c r="D12" s="151">
        <v>0.94</v>
      </c>
      <c r="E12" s="68">
        <v>104</v>
      </c>
      <c r="F12" s="68">
        <v>14</v>
      </c>
    </row>
    <row r="13" spans="1:6" ht="24.95" customHeight="1" x14ac:dyDescent="0.25">
      <c r="A13" s="67" t="s">
        <v>73</v>
      </c>
      <c r="B13" s="67" t="s">
        <v>74</v>
      </c>
      <c r="C13" s="68">
        <v>18.3</v>
      </c>
      <c r="D13" s="151">
        <v>0.94</v>
      </c>
      <c r="E13" s="68">
        <v>104</v>
      </c>
      <c r="F13" s="68">
        <v>14</v>
      </c>
    </row>
    <row r="14" spans="1:6" ht="24.95" customHeight="1" x14ac:dyDescent="0.25">
      <c r="A14" s="67" t="s">
        <v>75</v>
      </c>
      <c r="B14" s="67" t="s">
        <v>503</v>
      </c>
      <c r="C14" s="68">
        <v>20.5</v>
      </c>
      <c r="D14" s="151">
        <v>0.94499999999999995</v>
      </c>
      <c r="E14" s="68">
        <v>40</v>
      </c>
      <c r="F14" s="68">
        <v>6</v>
      </c>
    </row>
    <row r="15" spans="1:6" ht="24.95" customHeight="1" x14ac:dyDescent="0.25">
      <c r="A15" s="67" t="s">
        <v>75</v>
      </c>
      <c r="B15" s="67" t="s">
        <v>504</v>
      </c>
      <c r="C15" s="68">
        <v>26.5</v>
      </c>
      <c r="D15" s="151">
        <v>0.93</v>
      </c>
      <c r="E15" s="68">
        <v>40</v>
      </c>
      <c r="F15" s="68">
        <v>9</v>
      </c>
    </row>
    <row r="16" spans="1:6" ht="24.95" customHeight="1" x14ac:dyDescent="0.25">
      <c r="A16" s="67" t="s">
        <v>75</v>
      </c>
      <c r="B16" s="67" t="s">
        <v>505</v>
      </c>
      <c r="C16" s="68">
        <v>31.5</v>
      </c>
      <c r="D16" s="151">
        <v>0.91500000000000004</v>
      </c>
      <c r="E16" s="68">
        <v>62</v>
      </c>
      <c r="F16" s="68">
        <v>11</v>
      </c>
    </row>
    <row r="17" spans="1:6" ht="24.95" customHeight="1" x14ac:dyDescent="0.25">
      <c r="A17" s="67" t="s">
        <v>76</v>
      </c>
      <c r="B17" s="67" t="s">
        <v>506</v>
      </c>
      <c r="C17" s="68">
        <v>12.7</v>
      </c>
      <c r="D17" s="151">
        <v>0.91300000000000003</v>
      </c>
      <c r="E17" s="68">
        <v>237.3</v>
      </c>
      <c r="F17" s="68">
        <v>16.2</v>
      </c>
    </row>
    <row r="18" spans="1:6" ht="24.95" customHeight="1" x14ac:dyDescent="0.25">
      <c r="A18" s="67" t="s">
        <v>76</v>
      </c>
      <c r="B18" s="67" t="s">
        <v>507</v>
      </c>
      <c r="C18" s="68">
        <v>12.7</v>
      </c>
      <c r="D18" s="151">
        <v>0.91300000000000003</v>
      </c>
      <c r="E18" s="68">
        <v>237.3</v>
      </c>
      <c r="F18" s="68">
        <v>16.2</v>
      </c>
    </row>
    <row r="19" spans="1:6" ht="24.95" customHeight="1" x14ac:dyDescent="0.25">
      <c r="A19" s="67" t="s">
        <v>76</v>
      </c>
      <c r="B19" s="67" t="s">
        <v>508</v>
      </c>
      <c r="C19" s="68">
        <v>11.6</v>
      </c>
      <c r="D19" s="151">
        <v>0.91290000000000004</v>
      </c>
      <c r="E19" s="68">
        <v>155.19999999999999</v>
      </c>
      <c r="F19" s="68">
        <v>16.8</v>
      </c>
    </row>
    <row r="20" spans="1:6" ht="29.25" customHeight="1" x14ac:dyDescent="0.25">
      <c r="A20" s="67" t="s">
        <v>76</v>
      </c>
      <c r="B20" s="67" t="s">
        <v>79</v>
      </c>
      <c r="C20" s="68">
        <v>17.399999999999999</v>
      </c>
      <c r="D20" s="151">
        <v>0.94</v>
      </c>
      <c r="E20" s="68">
        <v>163.1</v>
      </c>
      <c r="F20" s="68">
        <v>11.3</v>
      </c>
    </row>
    <row r="21" spans="1:6" ht="24.95" customHeight="1" x14ac:dyDescent="0.25">
      <c r="A21" s="67" t="s">
        <v>76</v>
      </c>
      <c r="B21" s="67" t="s">
        <v>509</v>
      </c>
      <c r="C21" s="68">
        <v>12.5</v>
      </c>
      <c r="D21" s="151">
        <v>0.95240000000000002</v>
      </c>
      <c r="E21" s="68">
        <v>154.69999999999999</v>
      </c>
      <c r="F21" s="68">
        <v>13.5</v>
      </c>
    </row>
    <row r="22" spans="1:6" ht="24.95" customHeight="1" x14ac:dyDescent="0.25">
      <c r="A22" s="67" t="s">
        <v>76</v>
      </c>
      <c r="B22" s="67" t="s">
        <v>510</v>
      </c>
      <c r="C22" s="68">
        <v>17.399999999999999</v>
      </c>
      <c r="D22" s="151">
        <v>0.93959999999999999</v>
      </c>
      <c r="E22" s="68">
        <v>163.1</v>
      </c>
      <c r="F22" s="68">
        <v>11.3</v>
      </c>
    </row>
    <row r="23" spans="1:6" ht="24.95" customHeight="1" x14ac:dyDescent="0.25">
      <c r="A23" s="67" t="s">
        <v>76</v>
      </c>
      <c r="B23" s="67" t="s">
        <v>81</v>
      </c>
      <c r="C23" s="68">
        <v>28.02</v>
      </c>
      <c r="D23" s="151">
        <v>0.93120000000000003</v>
      </c>
      <c r="E23" s="68">
        <v>143.4</v>
      </c>
      <c r="F23" s="68">
        <v>10.6</v>
      </c>
    </row>
    <row r="24" spans="1:6" ht="24.95" customHeight="1" x14ac:dyDescent="0.25">
      <c r="A24" s="67" t="s">
        <v>76</v>
      </c>
      <c r="B24" s="67" t="s">
        <v>511</v>
      </c>
      <c r="C24" s="68">
        <v>23.52</v>
      </c>
      <c r="D24" s="151">
        <v>0.93640000000000001</v>
      </c>
      <c r="E24" s="68">
        <v>62.6</v>
      </c>
      <c r="F24" s="68">
        <v>10.8</v>
      </c>
    </row>
    <row r="25" spans="1:6" ht="24.95" customHeight="1" x14ac:dyDescent="0.25">
      <c r="A25" s="67" t="s">
        <v>76</v>
      </c>
      <c r="B25" s="67" t="s">
        <v>80</v>
      </c>
      <c r="C25" s="68">
        <v>23.52</v>
      </c>
      <c r="D25" s="151">
        <v>0.93640000000000001</v>
      </c>
      <c r="E25" s="68">
        <v>62.6</v>
      </c>
      <c r="F25" s="68">
        <v>10.8</v>
      </c>
    </row>
    <row r="26" spans="1:6" ht="24.95" customHeight="1" x14ac:dyDescent="0.25">
      <c r="A26" s="67" t="s">
        <v>76</v>
      </c>
      <c r="B26" s="67" t="s">
        <v>78</v>
      </c>
      <c r="C26" s="68">
        <v>17.399999999999999</v>
      </c>
      <c r="D26" s="151">
        <v>0.93959999999999999</v>
      </c>
      <c r="E26" s="68">
        <v>163.1</v>
      </c>
      <c r="F26" s="68">
        <v>11.3</v>
      </c>
    </row>
    <row r="27" spans="1:6" ht="24.95" customHeight="1" x14ac:dyDescent="0.25">
      <c r="A27" s="67" t="s">
        <v>76</v>
      </c>
      <c r="B27" s="67" t="s">
        <v>77</v>
      </c>
      <c r="C27" s="68">
        <v>17.399999999999999</v>
      </c>
      <c r="D27" s="151">
        <v>0.93959999999999999</v>
      </c>
      <c r="E27" s="68">
        <v>163.1</v>
      </c>
      <c r="F27" s="68">
        <v>11.3</v>
      </c>
    </row>
    <row r="28" spans="1:6" s="101" customFormat="1" ht="24.95" customHeight="1" x14ac:dyDescent="0.25">
      <c r="A28" s="67" t="s">
        <v>76</v>
      </c>
      <c r="B28" s="67" t="s">
        <v>600</v>
      </c>
      <c r="C28" s="68">
        <v>23</v>
      </c>
      <c r="D28" s="151">
        <v>0.94</v>
      </c>
      <c r="E28" s="68">
        <v>128</v>
      </c>
      <c r="F28" s="68">
        <v>7.5</v>
      </c>
    </row>
    <row r="29" spans="1:6" ht="24.95" customHeight="1" x14ac:dyDescent="0.25">
      <c r="A29" s="67" t="s">
        <v>512</v>
      </c>
      <c r="B29" s="67" t="s">
        <v>261</v>
      </c>
      <c r="C29" s="68">
        <v>18</v>
      </c>
      <c r="D29" s="151">
        <v>0.91500000000000004</v>
      </c>
      <c r="E29" s="68">
        <v>67</v>
      </c>
      <c r="F29" s="68">
        <v>9.5</v>
      </c>
    </row>
    <row r="30" spans="1:6" ht="24.95" customHeight="1" x14ac:dyDescent="0.25">
      <c r="A30" s="67" t="s">
        <v>512</v>
      </c>
      <c r="B30" s="67" t="s">
        <v>260</v>
      </c>
      <c r="C30" s="68">
        <v>14</v>
      </c>
      <c r="D30" s="151">
        <v>0.93500000000000005</v>
      </c>
      <c r="E30" s="68">
        <v>92</v>
      </c>
      <c r="F30" s="68">
        <v>12.5</v>
      </c>
    </row>
    <row r="31" spans="1:6" ht="24.95" customHeight="1" x14ac:dyDescent="0.25">
      <c r="A31" s="67" t="s">
        <v>512</v>
      </c>
      <c r="B31" s="67" t="s">
        <v>259</v>
      </c>
      <c r="C31" s="68">
        <v>8.5</v>
      </c>
      <c r="D31" s="151">
        <v>0.91500000000000004</v>
      </c>
      <c r="E31" s="68">
        <v>94</v>
      </c>
      <c r="F31" s="68">
        <v>11</v>
      </c>
    </row>
    <row r="32" spans="1:6" ht="24.95" customHeight="1" x14ac:dyDescent="0.25">
      <c r="A32" s="67" t="s">
        <v>513</v>
      </c>
      <c r="B32" s="67" t="s">
        <v>84</v>
      </c>
      <c r="C32" s="68">
        <v>17</v>
      </c>
      <c r="D32" s="151">
        <v>0.92500000000000004</v>
      </c>
      <c r="E32" s="68">
        <v>215</v>
      </c>
      <c r="F32" s="68">
        <v>11.8</v>
      </c>
    </row>
    <row r="33" spans="1:6" ht="24.95" customHeight="1" x14ac:dyDescent="0.25">
      <c r="A33" s="67" t="s">
        <v>513</v>
      </c>
      <c r="B33" s="67" t="s">
        <v>83</v>
      </c>
      <c r="C33" s="68">
        <v>15.4</v>
      </c>
      <c r="D33" s="151">
        <v>0.93300000000000005</v>
      </c>
      <c r="E33" s="68">
        <v>167</v>
      </c>
      <c r="F33" s="68">
        <v>12.2</v>
      </c>
    </row>
    <row r="34" spans="1:6" ht="24.95" customHeight="1" x14ac:dyDescent="0.25">
      <c r="A34" s="67" t="s">
        <v>513</v>
      </c>
      <c r="B34" s="67" t="s">
        <v>82</v>
      </c>
      <c r="C34" s="68">
        <v>15.3</v>
      </c>
      <c r="D34" s="151">
        <v>0.92500000000000004</v>
      </c>
      <c r="E34" s="68">
        <v>215</v>
      </c>
      <c r="F34" s="68">
        <v>11.8</v>
      </c>
    </row>
    <row r="35" spans="1:6" ht="24.95" customHeight="1" x14ac:dyDescent="0.25">
      <c r="A35" s="67" t="s">
        <v>513</v>
      </c>
      <c r="B35" s="67" t="s">
        <v>514</v>
      </c>
      <c r="C35" s="68">
        <v>15.4</v>
      </c>
      <c r="D35" s="151">
        <v>0.93300000000000005</v>
      </c>
      <c r="E35" s="68">
        <v>167</v>
      </c>
      <c r="F35" s="68">
        <v>12.2</v>
      </c>
    </row>
    <row r="36" spans="1:6" ht="24.95" customHeight="1" x14ac:dyDescent="0.25">
      <c r="A36" s="67" t="s">
        <v>85</v>
      </c>
      <c r="B36" s="67" t="s">
        <v>97</v>
      </c>
      <c r="C36" s="68">
        <v>22.5</v>
      </c>
      <c r="D36" s="151">
        <v>0.92700000000000005</v>
      </c>
      <c r="E36" s="68">
        <v>147</v>
      </c>
      <c r="F36" s="68">
        <v>14.4</v>
      </c>
    </row>
    <row r="37" spans="1:6" ht="24.95" customHeight="1" x14ac:dyDescent="0.25">
      <c r="A37" s="67" t="s">
        <v>85</v>
      </c>
      <c r="B37" s="67" t="s">
        <v>96</v>
      </c>
      <c r="C37" s="68">
        <v>22.5</v>
      </c>
      <c r="D37" s="151">
        <v>0.92700000000000005</v>
      </c>
      <c r="E37" s="68">
        <v>147</v>
      </c>
      <c r="F37" s="68">
        <v>14.4</v>
      </c>
    </row>
    <row r="38" spans="1:6" ht="24.95" customHeight="1" x14ac:dyDescent="0.25">
      <c r="A38" s="67" t="s">
        <v>85</v>
      </c>
      <c r="B38" s="67" t="s">
        <v>95</v>
      </c>
      <c r="C38" s="68">
        <v>22.5</v>
      </c>
      <c r="D38" s="151">
        <v>0.92700000000000005</v>
      </c>
      <c r="E38" s="68">
        <v>147</v>
      </c>
      <c r="F38" s="68">
        <v>14.4</v>
      </c>
    </row>
    <row r="39" spans="1:6" ht="24.95" customHeight="1" x14ac:dyDescent="0.25">
      <c r="A39" s="67" t="s">
        <v>85</v>
      </c>
      <c r="B39" s="67" t="s">
        <v>94</v>
      </c>
      <c r="C39" s="68">
        <v>18.7</v>
      </c>
      <c r="D39" s="151">
        <v>0.93300000000000005</v>
      </c>
      <c r="E39" s="68">
        <v>163</v>
      </c>
      <c r="F39" s="68">
        <v>14.3</v>
      </c>
    </row>
    <row r="40" spans="1:6" ht="24.95" customHeight="1" x14ac:dyDescent="0.25">
      <c r="A40" s="67" t="s">
        <v>85</v>
      </c>
      <c r="B40" s="67" t="s">
        <v>515</v>
      </c>
      <c r="C40" s="68">
        <v>18.7</v>
      </c>
      <c r="D40" s="151">
        <v>0.93300000000000005</v>
      </c>
      <c r="E40" s="68">
        <v>163</v>
      </c>
      <c r="F40" s="68">
        <v>14.3</v>
      </c>
    </row>
    <row r="41" spans="1:6" ht="24.95" customHeight="1" x14ac:dyDescent="0.25">
      <c r="A41" s="67" t="s">
        <v>85</v>
      </c>
      <c r="B41" s="67" t="s">
        <v>93</v>
      </c>
      <c r="C41" s="68">
        <v>18.7</v>
      </c>
      <c r="D41" s="151">
        <v>0.93300000000000005</v>
      </c>
      <c r="E41" s="68">
        <v>163</v>
      </c>
      <c r="F41" s="68">
        <v>14.3</v>
      </c>
    </row>
    <row r="42" spans="1:6" ht="24.95" customHeight="1" x14ac:dyDescent="0.25">
      <c r="A42" s="67" t="s">
        <v>85</v>
      </c>
      <c r="B42" s="67" t="s">
        <v>90</v>
      </c>
      <c r="C42" s="68">
        <v>30.36</v>
      </c>
      <c r="D42" s="151">
        <v>0.92200000000000004</v>
      </c>
      <c r="E42" s="68">
        <v>80.099999999999994</v>
      </c>
      <c r="F42" s="68">
        <v>7.4</v>
      </c>
    </row>
    <row r="43" spans="1:6" ht="24.95" customHeight="1" x14ac:dyDescent="0.25">
      <c r="A43" s="67" t="s">
        <v>85</v>
      </c>
      <c r="B43" s="67" t="s">
        <v>87</v>
      </c>
      <c r="C43" s="68">
        <v>30.36</v>
      </c>
      <c r="D43" s="151">
        <v>0.92200000000000004</v>
      </c>
      <c r="E43" s="68">
        <v>80.099999999999994</v>
      </c>
      <c r="F43" s="68">
        <v>7.4</v>
      </c>
    </row>
    <row r="44" spans="1:6" ht="24.95" customHeight="1" x14ac:dyDescent="0.25">
      <c r="A44" s="67" t="s">
        <v>85</v>
      </c>
      <c r="B44" s="67" t="s">
        <v>516</v>
      </c>
      <c r="C44" s="68">
        <v>25</v>
      </c>
      <c r="D44" s="151">
        <v>0.94510000000000005</v>
      </c>
      <c r="E44" s="68">
        <v>182.2</v>
      </c>
      <c r="F44" s="68">
        <v>6.9</v>
      </c>
    </row>
    <row r="45" spans="1:6" ht="24.95" customHeight="1" x14ac:dyDescent="0.25">
      <c r="A45" s="67" t="s">
        <v>85</v>
      </c>
      <c r="B45" s="67" t="s">
        <v>89</v>
      </c>
      <c r="C45" s="68">
        <v>25</v>
      </c>
      <c r="D45" s="151">
        <v>0.94510000000000005</v>
      </c>
      <c r="E45" s="68">
        <v>182.2</v>
      </c>
      <c r="F45" s="68">
        <v>6.9</v>
      </c>
    </row>
    <row r="46" spans="1:6" ht="24.95" customHeight="1" x14ac:dyDescent="0.25">
      <c r="A46" s="67" t="s">
        <v>85</v>
      </c>
      <c r="B46" s="67" t="s">
        <v>86</v>
      </c>
      <c r="C46" s="68">
        <v>15.68</v>
      </c>
      <c r="D46" s="151">
        <v>0.92169999999999996</v>
      </c>
      <c r="E46" s="68">
        <v>175.5</v>
      </c>
      <c r="F46" s="68">
        <v>17.8</v>
      </c>
    </row>
    <row r="47" spans="1:6" ht="24.95" customHeight="1" x14ac:dyDescent="0.25">
      <c r="A47" s="67" t="s">
        <v>85</v>
      </c>
      <c r="B47" s="67" t="s">
        <v>88</v>
      </c>
      <c r="C47" s="68">
        <v>24.03</v>
      </c>
      <c r="D47" s="151">
        <v>0.93300000000000005</v>
      </c>
      <c r="E47" s="68">
        <v>143.4</v>
      </c>
      <c r="F47" s="68">
        <v>15.2</v>
      </c>
    </row>
    <row r="48" spans="1:6" ht="24.95" customHeight="1" x14ac:dyDescent="0.25">
      <c r="A48" s="67" t="s">
        <v>85</v>
      </c>
      <c r="B48" s="67" t="s">
        <v>91</v>
      </c>
      <c r="C48" s="68">
        <v>24.03</v>
      </c>
      <c r="D48" s="151">
        <v>0.93300000000000005</v>
      </c>
      <c r="E48" s="68">
        <v>143.4</v>
      </c>
      <c r="F48" s="68">
        <v>15.2</v>
      </c>
    </row>
    <row r="49" spans="1:6" ht="24.95" customHeight="1" x14ac:dyDescent="0.25">
      <c r="A49" s="67" t="s">
        <v>85</v>
      </c>
      <c r="B49" s="67" t="s">
        <v>92</v>
      </c>
      <c r="C49" s="68">
        <v>24.03</v>
      </c>
      <c r="D49" s="151">
        <v>0.93330000000000002</v>
      </c>
      <c r="E49" s="68">
        <v>143.4</v>
      </c>
      <c r="F49" s="68">
        <v>15.2</v>
      </c>
    </row>
    <row r="50" spans="1:6" ht="24.95" customHeight="1" x14ac:dyDescent="0.25">
      <c r="A50" s="67" t="s">
        <v>99</v>
      </c>
      <c r="B50" s="67" t="s">
        <v>103</v>
      </c>
      <c r="C50" s="68">
        <v>16.3</v>
      </c>
      <c r="D50" s="151">
        <v>0.91900000000000004</v>
      </c>
      <c r="E50" s="68">
        <v>97</v>
      </c>
      <c r="F50" s="68">
        <v>9.6</v>
      </c>
    </row>
    <row r="51" spans="1:6" ht="24.95" customHeight="1" x14ac:dyDescent="0.25">
      <c r="A51" s="67" t="s">
        <v>99</v>
      </c>
      <c r="B51" s="67" t="s">
        <v>102</v>
      </c>
      <c r="C51" s="68">
        <v>11.3</v>
      </c>
      <c r="D51" s="151">
        <v>0.91300000000000003</v>
      </c>
      <c r="E51" s="68">
        <v>41</v>
      </c>
      <c r="F51" s="68">
        <v>10.8</v>
      </c>
    </row>
    <row r="52" spans="1:6" ht="24.95" customHeight="1" x14ac:dyDescent="0.25">
      <c r="A52" s="67" t="s">
        <v>99</v>
      </c>
      <c r="B52" s="67" t="s">
        <v>101</v>
      </c>
      <c r="C52" s="68">
        <v>18.5</v>
      </c>
      <c r="D52" s="151">
        <v>0.91500000000000004</v>
      </c>
      <c r="E52" s="68">
        <v>247</v>
      </c>
      <c r="F52" s="68">
        <v>12</v>
      </c>
    </row>
    <row r="53" spans="1:6" ht="24.95" customHeight="1" x14ac:dyDescent="0.25">
      <c r="A53" s="67" t="s">
        <v>99</v>
      </c>
      <c r="B53" s="67" t="s">
        <v>100</v>
      </c>
      <c r="C53" s="68">
        <v>18.5</v>
      </c>
      <c r="D53" s="151">
        <v>0.91500000000000004</v>
      </c>
      <c r="E53" s="68">
        <v>247</v>
      </c>
      <c r="F53" s="68">
        <v>12</v>
      </c>
    </row>
    <row r="54" spans="1:6" ht="24.95" customHeight="1" x14ac:dyDescent="0.25">
      <c r="A54" s="67" t="s">
        <v>700</v>
      </c>
      <c r="B54" s="67" t="s">
        <v>701</v>
      </c>
      <c r="C54" s="68">
        <v>16.3</v>
      </c>
      <c r="D54" s="151">
        <v>0.91900000000000004</v>
      </c>
      <c r="E54" s="68">
        <v>97</v>
      </c>
      <c r="F54" s="68">
        <v>9.6</v>
      </c>
    </row>
    <row r="55" spans="1:6" ht="24.95" customHeight="1" x14ac:dyDescent="0.25">
      <c r="A55" s="67" t="s">
        <v>700</v>
      </c>
      <c r="B55" s="67" t="s">
        <v>702</v>
      </c>
      <c r="C55" s="68">
        <v>12.5</v>
      </c>
      <c r="D55" s="151">
        <v>0.91</v>
      </c>
      <c r="E55" s="68">
        <v>41</v>
      </c>
      <c r="F55" s="68">
        <v>10.8</v>
      </c>
    </row>
    <row r="56" spans="1:6" s="101" customFormat="1" ht="24.95" customHeight="1" x14ac:dyDescent="0.25">
      <c r="A56" s="67" t="s">
        <v>700</v>
      </c>
      <c r="B56" s="67" t="s">
        <v>703</v>
      </c>
      <c r="C56" s="68">
        <v>18.5</v>
      </c>
      <c r="D56" s="151">
        <v>0.93500000000000005</v>
      </c>
      <c r="E56" s="68">
        <v>141</v>
      </c>
      <c r="F56" s="68">
        <v>14</v>
      </c>
    </row>
    <row r="57" spans="1:6" ht="24.95" customHeight="1" x14ac:dyDescent="0.25">
      <c r="A57" s="67" t="s">
        <v>700</v>
      </c>
      <c r="B57" s="67" t="s">
        <v>704</v>
      </c>
      <c r="C57" s="68">
        <v>12.7</v>
      </c>
      <c r="D57" s="151">
        <v>0.91</v>
      </c>
      <c r="E57" s="68">
        <v>64</v>
      </c>
      <c r="F57" s="68">
        <v>10</v>
      </c>
    </row>
    <row r="58" spans="1:6" ht="24.95" customHeight="1" x14ac:dyDescent="0.25">
      <c r="A58" s="67" t="s">
        <v>700</v>
      </c>
      <c r="B58" s="67" t="s">
        <v>705</v>
      </c>
      <c r="C58" s="68">
        <v>18</v>
      </c>
      <c r="D58" s="151">
        <v>0.94499999999999995</v>
      </c>
      <c r="E58" s="68">
        <v>44</v>
      </c>
      <c r="F58" s="68">
        <v>7.5</v>
      </c>
    </row>
    <row r="59" spans="1:6" ht="24.95" customHeight="1" x14ac:dyDescent="0.25">
      <c r="A59" s="67" t="s">
        <v>700</v>
      </c>
      <c r="B59" s="67" t="s">
        <v>706</v>
      </c>
      <c r="C59" s="68">
        <v>22.5</v>
      </c>
      <c r="D59" s="151">
        <v>0.93500000000000005</v>
      </c>
      <c r="E59" s="68">
        <v>103</v>
      </c>
      <c r="F59" s="68">
        <v>8</v>
      </c>
    </row>
    <row r="60" spans="1:6" ht="24.95" customHeight="1" x14ac:dyDescent="0.25">
      <c r="A60" s="67" t="s">
        <v>700</v>
      </c>
      <c r="B60" s="67" t="s">
        <v>707</v>
      </c>
      <c r="C60" s="68">
        <v>31.8</v>
      </c>
      <c r="D60" s="151">
        <v>0.94499999999999995</v>
      </c>
      <c r="E60" s="68">
        <v>48</v>
      </c>
      <c r="F60" s="68">
        <v>8</v>
      </c>
    </row>
    <row r="61" spans="1:6" ht="24.95" customHeight="1" x14ac:dyDescent="0.25">
      <c r="A61" s="67" t="s">
        <v>700</v>
      </c>
      <c r="B61" s="67" t="s">
        <v>708</v>
      </c>
      <c r="C61" s="68">
        <v>41.8</v>
      </c>
      <c r="D61" s="151">
        <v>0.92</v>
      </c>
      <c r="E61" s="68">
        <v>86</v>
      </c>
      <c r="F61" s="68">
        <v>11</v>
      </c>
    </row>
    <row r="62" spans="1:6" ht="24.95" customHeight="1" x14ac:dyDescent="0.25">
      <c r="A62" s="67" t="s">
        <v>463</v>
      </c>
      <c r="B62" s="67" t="s">
        <v>517</v>
      </c>
      <c r="C62" s="68">
        <v>23.2</v>
      </c>
      <c r="D62" s="151">
        <v>0.91500000000000004</v>
      </c>
      <c r="E62" s="68">
        <v>24</v>
      </c>
      <c r="F62" s="68">
        <v>14.8</v>
      </c>
    </row>
    <row r="63" spans="1:6" ht="24.95" customHeight="1" x14ac:dyDescent="0.25">
      <c r="A63" s="67" t="s">
        <v>463</v>
      </c>
      <c r="B63" s="67" t="s">
        <v>518</v>
      </c>
      <c r="C63" s="68">
        <v>18.7</v>
      </c>
      <c r="D63" s="151">
        <v>0.92400000000000004</v>
      </c>
      <c r="E63" s="68">
        <v>40</v>
      </c>
      <c r="F63" s="68">
        <v>14</v>
      </c>
    </row>
    <row r="64" spans="1:6" ht="24.95" customHeight="1" x14ac:dyDescent="0.25">
      <c r="A64" s="67" t="s">
        <v>463</v>
      </c>
      <c r="B64" s="67" t="s">
        <v>614</v>
      </c>
      <c r="C64" s="68">
        <v>14.2</v>
      </c>
      <c r="D64" s="151">
        <v>0.91</v>
      </c>
      <c r="E64" s="68">
        <v>72</v>
      </c>
      <c r="F64" s="68">
        <v>14</v>
      </c>
    </row>
    <row r="65" spans="1:6" ht="24.95" customHeight="1" x14ac:dyDescent="0.25">
      <c r="A65" s="67" t="s">
        <v>463</v>
      </c>
      <c r="B65" s="67" t="s">
        <v>825</v>
      </c>
      <c r="C65" s="68">
        <v>18.899999999999999</v>
      </c>
      <c r="D65" s="151">
        <v>0.93700000000000006</v>
      </c>
      <c r="E65" s="68">
        <v>133</v>
      </c>
      <c r="F65" s="68">
        <v>14</v>
      </c>
    </row>
    <row r="66" spans="1:6" ht="24.95" customHeight="1" x14ac:dyDescent="0.25">
      <c r="A66" s="67" t="s">
        <v>463</v>
      </c>
      <c r="B66" s="67" t="s">
        <v>826</v>
      </c>
      <c r="C66" s="68">
        <v>23.1</v>
      </c>
      <c r="D66" s="151">
        <v>0.92900000000000005</v>
      </c>
      <c r="E66" s="68">
        <v>76</v>
      </c>
      <c r="F66" s="68">
        <v>14.9</v>
      </c>
    </row>
    <row r="67" spans="1:6" ht="24.95" customHeight="1" x14ac:dyDescent="0.25">
      <c r="A67" s="67" t="s">
        <v>463</v>
      </c>
      <c r="B67" s="67" t="s">
        <v>827</v>
      </c>
      <c r="C67" s="68">
        <v>14.8</v>
      </c>
      <c r="D67" s="151">
        <v>0.92900000000000005</v>
      </c>
      <c r="E67" s="68">
        <v>83</v>
      </c>
      <c r="F67" s="68">
        <v>14</v>
      </c>
    </row>
    <row r="68" spans="1:6" ht="24.95" customHeight="1" x14ac:dyDescent="0.25">
      <c r="A68" s="67" t="s">
        <v>463</v>
      </c>
      <c r="B68" s="67" t="s">
        <v>828</v>
      </c>
      <c r="C68" s="68">
        <v>17.5</v>
      </c>
      <c r="D68" s="151">
        <v>0.94199999999999995</v>
      </c>
      <c r="E68" s="68">
        <v>84</v>
      </c>
      <c r="F68" s="68">
        <v>13.8</v>
      </c>
    </row>
    <row r="69" spans="1:6" ht="24.95" customHeight="1" x14ac:dyDescent="0.25">
      <c r="A69" s="67" t="s">
        <v>519</v>
      </c>
      <c r="B69" s="67" t="s">
        <v>520</v>
      </c>
      <c r="C69" s="68">
        <v>18.3</v>
      </c>
      <c r="D69" s="151">
        <v>0.94</v>
      </c>
      <c r="E69" s="68">
        <v>104</v>
      </c>
      <c r="F69" s="68">
        <v>14</v>
      </c>
    </row>
    <row r="70" spans="1:6" ht="24.95" customHeight="1" x14ac:dyDescent="0.25">
      <c r="A70" s="67" t="s">
        <v>106</v>
      </c>
      <c r="B70" s="67" t="s">
        <v>107</v>
      </c>
      <c r="C70" s="68">
        <v>14.9</v>
      </c>
      <c r="D70" s="151">
        <v>0.97099999999999997</v>
      </c>
      <c r="E70" s="68">
        <v>37</v>
      </c>
      <c r="F70" s="68">
        <v>10</v>
      </c>
    </row>
    <row r="71" spans="1:6" ht="24.95" customHeight="1" x14ac:dyDescent="0.25">
      <c r="A71" s="67" t="s">
        <v>108</v>
      </c>
      <c r="B71" s="67" t="s">
        <v>109</v>
      </c>
      <c r="C71" s="68">
        <v>18</v>
      </c>
      <c r="D71" s="151">
        <v>0.93479999999999996</v>
      </c>
      <c r="E71" s="68">
        <v>61</v>
      </c>
      <c r="F71" s="68">
        <v>18</v>
      </c>
    </row>
    <row r="72" spans="1:6" ht="24.95" customHeight="1" x14ac:dyDescent="0.25">
      <c r="A72" s="67" t="s">
        <v>104</v>
      </c>
      <c r="B72" s="67" t="s">
        <v>105</v>
      </c>
      <c r="C72" s="68">
        <v>22.5</v>
      </c>
      <c r="D72" s="151">
        <v>0.92700000000000005</v>
      </c>
      <c r="E72" s="68">
        <v>147</v>
      </c>
      <c r="F72" s="68">
        <v>14.4</v>
      </c>
    </row>
    <row r="73" spans="1:6" ht="24.95" customHeight="1" x14ac:dyDescent="0.25">
      <c r="A73" s="67" t="s">
        <v>104</v>
      </c>
      <c r="B73" s="67" t="s">
        <v>110</v>
      </c>
      <c r="C73" s="68">
        <v>18.7</v>
      </c>
      <c r="D73" s="151">
        <v>0.93300000000000005</v>
      </c>
      <c r="E73" s="68">
        <v>163</v>
      </c>
      <c r="F73" s="68">
        <v>14.3</v>
      </c>
    </row>
    <row r="74" spans="1:6" ht="24.95" customHeight="1" x14ac:dyDescent="0.25">
      <c r="A74" s="67" t="s">
        <v>111</v>
      </c>
      <c r="B74" s="67" t="s">
        <v>147</v>
      </c>
      <c r="C74" s="68">
        <v>27</v>
      </c>
      <c r="D74" s="151">
        <v>0.93</v>
      </c>
      <c r="E74" s="68">
        <v>99</v>
      </c>
      <c r="F74" s="68">
        <v>11</v>
      </c>
    </row>
    <row r="75" spans="1:6" ht="24.95" customHeight="1" x14ac:dyDescent="0.25">
      <c r="A75" s="67" t="s">
        <v>111</v>
      </c>
      <c r="B75" s="67" t="s">
        <v>160</v>
      </c>
      <c r="C75" s="68">
        <v>27</v>
      </c>
      <c r="D75" s="151">
        <v>0.93</v>
      </c>
      <c r="E75" s="68">
        <v>99</v>
      </c>
      <c r="F75" s="68">
        <v>11</v>
      </c>
    </row>
    <row r="76" spans="1:6" ht="24.95" customHeight="1" x14ac:dyDescent="0.25">
      <c r="A76" s="67" t="s">
        <v>111</v>
      </c>
      <c r="B76" s="67" t="s">
        <v>159</v>
      </c>
      <c r="C76" s="68">
        <v>27</v>
      </c>
      <c r="D76" s="151">
        <v>0.93</v>
      </c>
      <c r="E76" s="68">
        <v>99</v>
      </c>
      <c r="F76" s="68">
        <v>11</v>
      </c>
    </row>
    <row r="77" spans="1:6" ht="24.95" customHeight="1" x14ac:dyDescent="0.25">
      <c r="A77" s="67" t="s">
        <v>111</v>
      </c>
      <c r="B77" s="67" t="s">
        <v>158</v>
      </c>
      <c r="C77" s="68">
        <v>27</v>
      </c>
      <c r="D77" s="151">
        <v>0.93</v>
      </c>
      <c r="E77" s="68">
        <v>99</v>
      </c>
      <c r="F77" s="68">
        <v>11</v>
      </c>
    </row>
    <row r="78" spans="1:6" ht="24.95" customHeight="1" x14ac:dyDescent="0.25">
      <c r="A78" s="67" t="s">
        <v>111</v>
      </c>
      <c r="B78" s="67" t="s">
        <v>157</v>
      </c>
      <c r="C78" s="68">
        <v>27</v>
      </c>
      <c r="D78" s="151">
        <v>0.93</v>
      </c>
      <c r="E78" s="68">
        <v>99</v>
      </c>
      <c r="F78" s="68">
        <v>11</v>
      </c>
    </row>
    <row r="79" spans="1:6" ht="24.95" customHeight="1" x14ac:dyDescent="0.25">
      <c r="A79" s="67" t="s">
        <v>111</v>
      </c>
      <c r="B79" s="67" t="s">
        <v>156</v>
      </c>
      <c r="C79" s="68">
        <v>27</v>
      </c>
      <c r="D79" s="151">
        <v>0.93</v>
      </c>
      <c r="E79" s="68">
        <v>99</v>
      </c>
      <c r="F79" s="68">
        <v>11</v>
      </c>
    </row>
    <row r="80" spans="1:6" ht="24.95" customHeight="1" x14ac:dyDescent="0.25">
      <c r="A80" s="67" t="s">
        <v>111</v>
      </c>
      <c r="B80" s="67" t="s">
        <v>155</v>
      </c>
      <c r="C80" s="68">
        <v>27</v>
      </c>
      <c r="D80" s="151">
        <v>0.93</v>
      </c>
      <c r="E80" s="68">
        <v>99</v>
      </c>
      <c r="F80" s="68">
        <v>11</v>
      </c>
    </row>
    <row r="81" spans="1:6" ht="24.95" customHeight="1" x14ac:dyDescent="0.25">
      <c r="A81" s="67" t="s">
        <v>111</v>
      </c>
      <c r="B81" s="67" t="s">
        <v>154</v>
      </c>
      <c r="C81" s="68">
        <v>27</v>
      </c>
      <c r="D81" s="151">
        <v>0.93</v>
      </c>
      <c r="E81" s="68">
        <v>99</v>
      </c>
      <c r="F81" s="68">
        <v>11</v>
      </c>
    </row>
    <row r="82" spans="1:6" ht="24.95" customHeight="1" x14ac:dyDescent="0.25">
      <c r="A82" s="67" t="s">
        <v>111</v>
      </c>
      <c r="B82" s="67" t="s">
        <v>153</v>
      </c>
      <c r="C82" s="68">
        <v>27</v>
      </c>
      <c r="D82" s="151">
        <v>0.93</v>
      </c>
      <c r="E82" s="68">
        <v>99</v>
      </c>
      <c r="F82" s="68">
        <v>11</v>
      </c>
    </row>
    <row r="83" spans="1:6" ht="24.95" customHeight="1" x14ac:dyDescent="0.25">
      <c r="A83" s="67" t="s">
        <v>111</v>
      </c>
      <c r="B83" s="67" t="s">
        <v>152</v>
      </c>
      <c r="C83" s="68">
        <v>27</v>
      </c>
      <c r="D83" s="151">
        <v>0.93</v>
      </c>
      <c r="E83" s="68">
        <v>99</v>
      </c>
      <c r="F83" s="68">
        <v>11</v>
      </c>
    </row>
    <row r="84" spans="1:6" ht="24.95" customHeight="1" x14ac:dyDescent="0.25">
      <c r="A84" s="67" t="s">
        <v>111</v>
      </c>
      <c r="B84" s="67" t="s">
        <v>151</v>
      </c>
      <c r="C84" s="68">
        <v>27</v>
      </c>
      <c r="D84" s="151">
        <v>0.93</v>
      </c>
      <c r="E84" s="68">
        <v>99</v>
      </c>
      <c r="F84" s="68">
        <v>11</v>
      </c>
    </row>
    <row r="85" spans="1:6" ht="24.95" customHeight="1" x14ac:dyDescent="0.25">
      <c r="A85" s="67" t="s">
        <v>111</v>
      </c>
      <c r="B85" s="67" t="s">
        <v>150</v>
      </c>
      <c r="C85" s="68">
        <v>27</v>
      </c>
      <c r="D85" s="151">
        <v>0.93</v>
      </c>
      <c r="E85" s="68">
        <v>99</v>
      </c>
      <c r="F85" s="68">
        <v>11</v>
      </c>
    </row>
    <row r="86" spans="1:6" ht="24.95" customHeight="1" x14ac:dyDescent="0.25">
      <c r="A86" s="67" t="s">
        <v>111</v>
      </c>
      <c r="B86" s="67" t="s">
        <v>150</v>
      </c>
      <c r="C86" s="68">
        <v>27</v>
      </c>
      <c r="D86" s="151">
        <v>0.93</v>
      </c>
      <c r="E86" s="68">
        <v>99</v>
      </c>
      <c r="F86" s="68">
        <v>11</v>
      </c>
    </row>
    <row r="87" spans="1:6" ht="24.95" customHeight="1" x14ac:dyDescent="0.25">
      <c r="A87" s="67" t="s">
        <v>111</v>
      </c>
      <c r="B87" s="67" t="s">
        <v>149</v>
      </c>
      <c r="C87" s="68">
        <v>27</v>
      </c>
      <c r="D87" s="151">
        <v>0.93</v>
      </c>
      <c r="E87" s="68">
        <v>99</v>
      </c>
      <c r="F87" s="68">
        <v>11</v>
      </c>
    </row>
    <row r="88" spans="1:6" ht="24.95" customHeight="1" x14ac:dyDescent="0.25">
      <c r="A88" s="67" t="s">
        <v>111</v>
      </c>
      <c r="B88" s="67" t="s">
        <v>148</v>
      </c>
      <c r="C88" s="68">
        <v>27</v>
      </c>
      <c r="D88" s="151">
        <v>0.93</v>
      </c>
      <c r="E88" s="68">
        <v>99</v>
      </c>
      <c r="F88" s="68">
        <v>11</v>
      </c>
    </row>
    <row r="89" spans="1:6" ht="24.95" customHeight="1" x14ac:dyDescent="0.25">
      <c r="A89" s="67" t="s">
        <v>111</v>
      </c>
      <c r="B89" s="67" t="s">
        <v>146</v>
      </c>
      <c r="C89" s="68">
        <v>27</v>
      </c>
      <c r="D89" s="151">
        <v>0.93</v>
      </c>
      <c r="E89" s="68">
        <v>99</v>
      </c>
      <c r="F89" s="68">
        <v>11</v>
      </c>
    </row>
    <row r="90" spans="1:6" ht="24.95" customHeight="1" x14ac:dyDescent="0.25">
      <c r="A90" s="67" t="s">
        <v>111</v>
      </c>
      <c r="B90" s="67" t="s">
        <v>145</v>
      </c>
      <c r="C90" s="68">
        <v>27</v>
      </c>
      <c r="D90" s="151">
        <v>0.93</v>
      </c>
      <c r="E90" s="68">
        <v>99</v>
      </c>
      <c r="F90" s="68">
        <v>11</v>
      </c>
    </row>
    <row r="91" spans="1:6" ht="24.95" customHeight="1" x14ac:dyDescent="0.25">
      <c r="A91" s="67" t="s">
        <v>111</v>
      </c>
      <c r="B91" s="67" t="s">
        <v>144</v>
      </c>
      <c r="C91" s="68">
        <v>27</v>
      </c>
      <c r="D91" s="151">
        <v>0.93</v>
      </c>
      <c r="E91" s="68">
        <v>99</v>
      </c>
      <c r="F91" s="68">
        <v>11</v>
      </c>
    </row>
    <row r="92" spans="1:6" ht="24.95" customHeight="1" x14ac:dyDescent="0.25">
      <c r="A92" s="67" t="s">
        <v>111</v>
      </c>
      <c r="B92" s="67" t="s">
        <v>143</v>
      </c>
      <c r="C92" s="68">
        <v>30.8</v>
      </c>
      <c r="D92" s="151">
        <v>0.93300000000000005</v>
      </c>
      <c r="E92" s="68">
        <v>81</v>
      </c>
      <c r="F92" s="68">
        <v>14</v>
      </c>
    </row>
    <row r="93" spans="1:6" ht="24.95" customHeight="1" x14ac:dyDescent="0.25">
      <c r="A93" s="67" t="s">
        <v>111</v>
      </c>
      <c r="B93" s="67" t="s">
        <v>142</v>
      </c>
      <c r="C93" s="68">
        <v>30.8</v>
      </c>
      <c r="D93" s="151">
        <v>0.93300000000000005</v>
      </c>
      <c r="E93" s="68">
        <v>81</v>
      </c>
      <c r="F93" s="68">
        <v>14</v>
      </c>
    </row>
    <row r="94" spans="1:6" ht="24.95" customHeight="1" x14ac:dyDescent="0.25">
      <c r="A94" s="67" t="s">
        <v>111</v>
      </c>
      <c r="B94" s="67" t="s">
        <v>141</v>
      </c>
      <c r="C94" s="68">
        <v>30.8</v>
      </c>
      <c r="D94" s="151">
        <v>0.93300000000000005</v>
      </c>
      <c r="E94" s="68">
        <v>81</v>
      </c>
      <c r="F94" s="68">
        <v>14</v>
      </c>
    </row>
    <row r="95" spans="1:6" ht="24.95" customHeight="1" x14ac:dyDescent="0.25">
      <c r="A95" s="67" t="s">
        <v>111</v>
      </c>
      <c r="B95" s="67" t="s">
        <v>521</v>
      </c>
      <c r="C95" s="68">
        <v>30.8</v>
      </c>
      <c r="D95" s="151">
        <v>0.93300000000000005</v>
      </c>
      <c r="E95" s="68">
        <v>81</v>
      </c>
      <c r="F95" s="68">
        <v>14</v>
      </c>
    </row>
    <row r="96" spans="1:6" ht="24.95" customHeight="1" x14ac:dyDescent="0.25">
      <c r="A96" s="67" t="s">
        <v>111</v>
      </c>
      <c r="B96" s="67" t="s">
        <v>140</v>
      </c>
      <c r="C96" s="68">
        <v>30.8</v>
      </c>
      <c r="D96" s="151">
        <v>0.93300000000000005</v>
      </c>
      <c r="E96" s="68">
        <v>81</v>
      </c>
      <c r="F96" s="68">
        <v>14</v>
      </c>
    </row>
    <row r="97" spans="1:6" ht="24.95" customHeight="1" x14ac:dyDescent="0.25">
      <c r="A97" s="67" t="s">
        <v>111</v>
      </c>
      <c r="B97" s="67" t="s">
        <v>139</v>
      </c>
      <c r="C97" s="68">
        <v>30.8</v>
      </c>
      <c r="D97" s="151">
        <v>0.93300000000000005</v>
      </c>
      <c r="E97" s="68">
        <v>81</v>
      </c>
      <c r="F97" s="68">
        <v>14</v>
      </c>
    </row>
    <row r="98" spans="1:6" ht="24.95" customHeight="1" x14ac:dyDescent="0.25">
      <c r="A98" s="67" t="s">
        <v>111</v>
      </c>
      <c r="B98" s="67" t="s">
        <v>522</v>
      </c>
      <c r="C98" s="68">
        <v>30.8</v>
      </c>
      <c r="D98" s="151">
        <v>0.93300000000000005</v>
      </c>
      <c r="E98" s="68">
        <v>81</v>
      </c>
      <c r="F98" s="68">
        <v>14</v>
      </c>
    </row>
    <row r="99" spans="1:6" ht="24.95" customHeight="1" x14ac:dyDescent="0.25">
      <c r="A99" s="67" t="s">
        <v>111</v>
      </c>
      <c r="B99" s="67" t="s">
        <v>138</v>
      </c>
      <c r="C99" s="68">
        <v>30.8</v>
      </c>
      <c r="D99" s="151">
        <v>0.93300000000000005</v>
      </c>
      <c r="E99" s="68">
        <v>81</v>
      </c>
      <c r="F99" s="68">
        <v>14</v>
      </c>
    </row>
    <row r="100" spans="1:6" ht="24.95" customHeight="1" x14ac:dyDescent="0.25">
      <c r="A100" s="67" t="s">
        <v>111</v>
      </c>
      <c r="B100" s="67" t="s">
        <v>137</v>
      </c>
      <c r="C100" s="68">
        <v>30.8</v>
      </c>
      <c r="D100" s="151">
        <v>0.93300000000000005</v>
      </c>
      <c r="E100" s="68">
        <v>81</v>
      </c>
      <c r="F100" s="68">
        <v>14</v>
      </c>
    </row>
    <row r="101" spans="1:6" ht="24.95" customHeight="1" x14ac:dyDescent="0.25">
      <c r="A101" s="67" t="s">
        <v>111</v>
      </c>
      <c r="B101" s="67" t="s">
        <v>136</v>
      </c>
      <c r="C101" s="68">
        <v>30.8</v>
      </c>
      <c r="D101" s="151">
        <v>0.93300000000000005</v>
      </c>
      <c r="E101" s="68">
        <v>81</v>
      </c>
      <c r="F101" s="68">
        <v>14</v>
      </c>
    </row>
    <row r="102" spans="1:6" ht="24.95" customHeight="1" x14ac:dyDescent="0.25">
      <c r="A102" s="67" t="s">
        <v>111</v>
      </c>
      <c r="B102" s="67" t="s">
        <v>135</v>
      </c>
      <c r="C102" s="68">
        <v>30.8</v>
      </c>
      <c r="D102" s="151">
        <v>0.93300000000000005</v>
      </c>
      <c r="E102" s="68">
        <v>81</v>
      </c>
      <c r="F102" s="68">
        <v>14</v>
      </c>
    </row>
    <row r="103" spans="1:6" ht="24.95" customHeight="1" x14ac:dyDescent="0.25">
      <c r="A103" s="67" t="s">
        <v>111</v>
      </c>
      <c r="B103" s="67" t="s">
        <v>134</v>
      </c>
      <c r="C103" s="68">
        <v>30.8</v>
      </c>
      <c r="D103" s="151">
        <v>0.93300000000000005</v>
      </c>
      <c r="E103" s="68">
        <v>81</v>
      </c>
      <c r="F103" s="68">
        <v>14</v>
      </c>
    </row>
    <row r="104" spans="1:6" ht="24.95" customHeight="1" x14ac:dyDescent="0.25">
      <c r="A104" s="67" t="s">
        <v>111</v>
      </c>
      <c r="B104" s="67" t="s">
        <v>133</v>
      </c>
      <c r="C104" s="68">
        <v>30.8</v>
      </c>
      <c r="D104" s="151">
        <v>0.93300000000000005</v>
      </c>
      <c r="E104" s="68">
        <v>81</v>
      </c>
      <c r="F104" s="68">
        <v>14</v>
      </c>
    </row>
    <row r="105" spans="1:6" ht="24.95" customHeight="1" x14ac:dyDescent="0.25">
      <c r="A105" s="67" t="s">
        <v>111</v>
      </c>
      <c r="B105" s="67" t="s">
        <v>523</v>
      </c>
      <c r="C105" s="68">
        <v>30.8</v>
      </c>
      <c r="D105" s="151">
        <v>0.93300000000000005</v>
      </c>
      <c r="E105" s="68">
        <v>81</v>
      </c>
      <c r="F105" s="68">
        <v>14</v>
      </c>
    </row>
    <row r="106" spans="1:6" ht="24.95" customHeight="1" x14ac:dyDescent="0.25">
      <c r="A106" s="67" t="s">
        <v>111</v>
      </c>
      <c r="B106" s="67" t="s">
        <v>132</v>
      </c>
      <c r="C106" s="68">
        <v>7.1</v>
      </c>
      <c r="D106" s="151">
        <v>0.93600000000000005</v>
      </c>
      <c r="E106" s="68">
        <v>105</v>
      </c>
      <c r="F106" s="68">
        <v>3</v>
      </c>
    </row>
    <row r="107" spans="1:6" ht="24.95" customHeight="1" x14ac:dyDescent="0.25">
      <c r="A107" s="67" t="s">
        <v>111</v>
      </c>
      <c r="B107" s="67" t="s">
        <v>131</v>
      </c>
      <c r="C107" s="68">
        <v>7.1</v>
      </c>
      <c r="D107" s="151">
        <v>0.93600000000000005</v>
      </c>
      <c r="E107" s="68">
        <v>105</v>
      </c>
      <c r="F107" s="68">
        <v>3</v>
      </c>
    </row>
    <row r="108" spans="1:6" ht="24.95" customHeight="1" x14ac:dyDescent="0.25">
      <c r="A108" s="67" t="s">
        <v>111</v>
      </c>
      <c r="B108" s="67" t="s">
        <v>130</v>
      </c>
      <c r="C108" s="68">
        <v>7.1</v>
      </c>
      <c r="D108" s="151">
        <v>0.93600000000000005</v>
      </c>
      <c r="E108" s="68">
        <v>105</v>
      </c>
      <c r="F108" s="68">
        <v>3</v>
      </c>
    </row>
    <row r="109" spans="1:6" ht="24.95" customHeight="1" x14ac:dyDescent="0.25">
      <c r="A109" s="67" t="s">
        <v>111</v>
      </c>
      <c r="B109" s="67" t="s">
        <v>129</v>
      </c>
      <c r="C109" s="68">
        <v>7.1</v>
      </c>
      <c r="D109" s="151">
        <v>0.93600000000000005</v>
      </c>
      <c r="E109" s="68">
        <v>105</v>
      </c>
      <c r="F109" s="68">
        <v>3</v>
      </c>
    </row>
    <row r="110" spans="1:6" ht="24.95" customHeight="1" x14ac:dyDescent="0.25">
      <c r="A110" s="67" t="s">
        <v>111</v>
      </c>
      <c r="B110" s="67" t="s">
        <v>128</v>
      </c>
      <c r="C110" s="68">
        <v>7.1</v>
      </c>
      <c r="D110" s="151">
        <v>0.93600000000000005</v>
      </c>
      <c r="E110" s="68">
        <v>105</v>
      </c>
      <c r="F110" s="68">
        <v>3</v>
      </c>
    </row>
    <row r="111" spans="1:6" ht="24.95" customHeight="1" x14ac:dyDescent="0.25">
      <c r="A111" s="67" t="s">
        <v>111</v>
      </c>
      <c r="B111" s="67" t="s">
        <v>127</v>
      </c>
      <c r="C111" s="68">
        <v>7.1</v>
      </c>
      <c r="D111" s="151">
        <v>0.93600000000000005</v>
      </c>
      <c r="E111" s="68">
        <v>105</v>
      </c>
      <c r="F111" s="68">
        <v>3</v>
      </c>
    </row>
    <row r="112" spans="1:6" ht="24.95" customHeight="1" x14ac:dyDescent="0.25">
      <c r="A112" s="67" t="s">
        <v>111</v>
      </c>
      <c r="B112" s="67" t="s">
        <v>126</v>
      </c>
      <c r="C112" s="68">
        <v>7.1</v>
      </c>
      <c r="D112" s="151">
        <v>0.93600000000000005</v>
      </c>
      <c r="E112" s="68">
        <v>105</v>
      </c>
      <c r="F112" s="68">
        <v>3</v>
      </c>
    </row>
    <row r="113" spans="1:6" ht="24.95" customHeight="1" x14ac:dyDescent="0.25">
      <c r="A113" s="67" t="s">
        <v>111</v>
      </c>
      <c r="B113" s="67" t="s">
        <v>125</v>
      </c>
      <c r="C113" s="68">
        <v>9.3000000000000007</v>
      </c>
      <c r="D113" s="151">
        <v>0.92600000000000005</v>
      </c>
      <c r="E113" s="68">
        <v>123</v>
      </c>
      <c r="F113" s="68">
        <v>3</v>
      </c>
    </row>
    <row r="114" spans="1:6" ht="24.95" customHeight="1" x14ac:dyDescent="0.25">
      <c r="A114" s="67" t="s">
        <v>111</v>
      </c>
      <c r="B114" s="67" t="s">
        <v>124</v>
      </c>
      <c r="C114" s="68">
        <v>9.3000000000000007</v>
      </c>
      <c r="D114" s="151">
        <v>0.92600000000000005</v>
      </c>
      <c r="E114" s="68">
        <v>123</v>
      </c>
      <c r="F114" s="68">
        <v>3</v>
      </c>
    </row>
    <row r="115" spans="1:6" ht="24.95" customHeight="1" x14ac:dyDescent="0.25">
      <c r="A115" s="67" t="s">
        <v>111</v>
      </c>
      <c r="B115" s="67" t="s">
        <v>123</v>
      </c>
      <c r="C115" s="68">
        <v>9.3000000000000007</v>
      </c>
      <c r="D115" s="151">
        <v>0.92600000000000005</v>
      </c>
      <c r="E115" s="68">
        <v>123</v>
      </c>
      <c r="F115" s="68">
        <v>3</v>
      </c>
    </row>
    <row r="116" spans="1:6" ht="24.95" customHeight="1" x14ac:dyDescent="0.25">
      <c r="A116" s="67" t="s">
        <v>111</v>
      </c>
      <c r="B116" s="67" t="s">
        <v>122</v>
      </c>
      <c r="C116" s="68">
        <v>9.3000000000000007</v>
      </c>
      <c r="D116" s="151">
        <v>0.92600000000000005</v>
      </c>
      <c r="E116" s="68">
        <v>123</v>
      </c>
      <c r="F116" s="68">
        <v>3</v>
      </c>
    </row>
    <row r="117" spans="1:6" s="101" customFormat="1" ht="24.95" customHeight="1" x14ac:dyDescent="0.25">
      <c r="A117" s="67" t="s">
        <v>111</v>
      </c>
      <c r="B117" s="67" t="s">
        <v>121</v>
      </c>
      <c r="C117" s="68">
        <v>9.3000000000000007</v>
      </c>
      <c r="D117" s="151">
        <v>0.92600000000000005</v>
      </c>
      <c r="E117" s="68">
        <v>123</v>
      </c>
      <c r="F117" s="68">
        <v>3</v>
      </c>
    </row>
    <row r="118" spans="1:6" s="101" customFormat="1" ht="24.95" customHeight="1" x14ac:dyDescent="0.25">
      <c r="A118" s="67" t="s">
        <v>111</v>
      </c>
      <c r="B118" s="67" t="s">
        <v>120</v>
      </c>
      <c r="C118" s="68">
        <v>9.3000000000000007</v>
      </c>
      <c r="D118" s="151">
        <v>0.92600000000000005</v>
      </c>
      <c r="E118" s="68">
        <v>123</v>
      </c>
      <c r="F118" s="68">
        <v>3</v>
      </c>
    </row>
    <row r="119" spans="1:6" s="101" customFormat="1" ht="24.95" customHeight="1" x14ac:dyDescent="0.25">
      <c r="A119" s="67" t="s">
        <v>111</v>
      </c>
      <c r="B119" s="67" t="s">
        <v>119</v>
      </c>
      <c r="C119" s="68">
        <v>9.3000000000000007</v>
      </c>
      <c r="D119" s="151">
        <v>0.92600000000000005</v>
      </c>
      <c r="E119" s="68">
        <v>123</v>
      </c>
      <c r="F119" s="68">
        <v>3</v>
      </c>
    </row>
    <row r="120" spans="1:6" s="101" customFormat="1" ht="31.5" customHeight="1" x14ac:dyDescent="0.25">
      <c r="A120" s="67" t="s">
        <v>111</v>
      </c>
      <c r="B120" s="67" t="s">
        <v>118</v>
      </c>
      <c r="C120" s="68">
        <v>10.9</v>
      </c>
      <c r="D120" s="151">
        <v>0.91900000000000004</v>
      </c>
      <c r="E120" s="68">
        <v>136</v>
      </c>
      <c r="F120" s="68">
        <v>2</v>
      </c>
    </row>
    <row r="121" spans="1:6" ht="24.95" customHeight="1" x14ac:dyDescent="0.25">
      <c r="A121" s="67" t="s">
        <v>111</v>
      </c>
      <c r="B121" s="67" t="s">
        <v>117</v>
      </c>
      <c r="C121" s="68">
        <v>10.9</v>
      </c>
      <c r="D121" s="151">
        <v>0.91900000000000004</v>
      </c>
      <c r="E121" s="68">
        <v>136</v>
      </c>
      <c r="F121" s="68">
        <v>2</v>
      </c>
    </row>
    <row r="122" spans="1:6" ht="24.95" customHeight="1" x14ac:dyDescent="0.25">
      <c r="A122" s="67" t="s">
        <v>111</v>
      </c>
      <c r="B122" s="67" t="s">
        <v>116</v>
      </c>
      <c r="C122" s="68">
        <v>10.9</v>
      </c>
      <c r="D122" s="151">
        <v>0.91900000000000004</v>
      </c>
      <c r="E122" s="68">
        <v>136</v>
      </c>
      <c r="F122" s="68">
        <v>2</v>
      </c>
    </row>
    <row r="123" spans="1:6" ht="24.95" customHeight="1" x14ac:dyDescent="0.25">
      <c r="A123" s="67" t="s">
        <v>111</v>
      </c>
      <c r="B123" s="67" t="s">
        <v>115</v>
      </c>
      <c r="C123" s="68">
        <v>10.9</v>
      </c>
      <c r="D123" s="151">
        <v>0.91900000000000004</v>
      </c>
      <c r="E123" s="68">
        <v>136</v>
      </c>
      <c r="F123" s="68">
        <v>2</v>
      </c>
    </row>
    <row r="124" spans="1:6" ht="24.95" customHeight="1" x14ac:dyDescent="0.25">
      <c r="A124" s="67" t="s">
        <v>111</v>
      </c>
      <c r="B124" s="67" t="s">
        <v>114</v>
      </c>
      <c r="C124" s="68">
        <v>10.9</v>
      </c>
      <c r="D124" s="151">
        <v>0.91900000000000004</v>
      </c>
      <c r="E124" s="68">
        <v>136</v>
      </c>
      <c r="F124" s="68">
        <v>2</v>
      </c>
    </row>
    <row r="125" spans="1:6" ht="24.95" customHeight="1" x14ac:dyDescent="0.25">
      <c r="A125" s="67" t="s">
        <v>111</v>
      </c>
      <c r="B125" s="67" t="s">
        <v>113</v>
      </c>
      <c r="C125" s="68">
        <v>10.9</v>
      </c>
      <c r="D125" s="151">
        <v>0.91900000000000004</v>
      </c>
      <c r="E125" s="68">
        <v>136</v>
      </c>
      <c r="F125" s="68">
        <v>2</v>
      </c>
    </row>
    <row r="126" spans="1:6" ht="24.95" customHeight="1" x14ac:dyDescent="0.25">
      <c r="A126" s="67" t="s">
        <v>111</v>
      </c>
      <c r="B126" s="67" t="s">
        <v>112</v>
      </c>
      <c r="C126" s="68">
        <v>10.9</v>
      </c>
      <c r="D126" s="151">
        <v>0.91900000000000004</v>
      </c>
      <c r="E126" s="68">
        <v>136</v>
      </c>
      <c r="F126" s="68">
        <v>2</v>
      </c>
    </row>
    <row r="127" spans="1:6" ht="24.95" customHeight="1" x14ac:dyDescent="0.25">
      <c r="A127" s="67" t="s">
        <v>161</v>
      </c>
      <c r="B127" s="67" t="s">
        <v>524</v>
      </c>
      <c r="C127" s="68">
        <v>15</v>
      </c>
      <c r="D127" s="151">
        <v>0.95899999999999996</v>
      </c>
      <c r="E127" s="68">
        <v>92</v>
      </c>
      <c r="F127" s="68">
        <v>14</v>
      </c>
    </row>
    <row r="128" spans="1:6" ht="24.95" customHeight="1" x14ac:dyDescent="0.25">
      <c r="A128" s="67" t="s">
        <v>161</v>
      </c>
      <c r="B128" s="67" t="s">
        <v>164</v>
      </c>
      <c r="C128" s="68">
        <v>15.8</v>
      </c>
      <c r="D128" s="151">
        <v>0.93600000000000005</v>
      </c>
      <c r="E128" s="68">
        <v>127</v>
      </c>
      <c r="F128" s="68">
        <v>16.5</v>
      </c>
    </row>
    <row r="129" spans="1:6" ht="24.95" customHeight="1" x14ac:dyDescent="0.25">
      <c r="A129" s="67" t="s">
        <v>161</v>
      </c>
      <c r="B129" s="67" t="s">
        <v>605</v>
      </c>
      <c r="C129" s="68">
        <v>24</v>
      </c>
      <c r="D129" s="151">
        <v>0.94399999999999995</v>
      </c>
      <c r="E129" s="68">
        <v>138</v>
      </c>
      <c r="F129" s="68">
        <v>14.4</v>
      </c>
    </row>
    <row r="130" spans="1:6" ht="24.95" customHeight="1" x14ac:dyDescent="0.25">
      <c r="A130" s="67" t="s">
        <v>161</v>
      </c>
      <c r="B130" s="67" t="s">
        <v>163</v>
      </c>
      <c r="C130" s="68">
        <v>18.399999999999999</v>
      </c>
      <c r="D130" s="151">
        <v>0.93049999999999999</v>
      </c>
      <c r="E130" s="68">
        <v>33</v>
      </c>
      <c r="F130" s="68">
        <v>14.9</v>
      </c>
    </row>
    <row r="131" spans="1:6" ht="24.95" customHeight="1" x14ac:dyDescent="0.25">
      <c r="A131" s="67" t="s">
        <v>161</v>
      </c>
      <c r="B131" s="67" t="s">
        <v>162</v>
      </c>
      <c r="C131" s="68">
        <v>23.7</v>
      </c>
      <c r="D131" s="151">
        <v>0.94779999999999998</v>
      </c>
      <c r="E131" s="68">
        <v>56</v>
      </c>
      <c r="F131" s="68">
        <v>14.5</v>
      </c>
    </row>
    <row r="132" spans="1:6" ht="24.95" customHeight="1" x14ac:dyDescent="0.25">
      <c r="A132" s="67" t="s">
        <v>161</v>
      </c>
      <c r="B132" s="67" t="s">
        <v>601</v>
      </c>
      <c r="C132" s="68">
        <v>17</v>
      </c>
      <c r="D132" s="151">
        <v>0.95699999999999996</v>
      </c>
      <c r="E132" s="68">
        <v>84</v>
      </c>
      <c r="F132" s="68">
        <v>11</v>
      </c>
    </row>
    <row r="133" spans="1:6" ht="24.95" customHeight="1" x14ac:dyDescent="0.25">
      <c r="A133" s="67" t="s">
        <v>161</v>
      </c>
      <c r="B133" s="67" t="s">
        <v>602</v>
      </c>
      <c r="C133" s="68">
        <v>22.3</v>
      </c>
      <c r="D133" s="151">
        <v>0.95499999999999996</v>
      </c>
      <c r="E133" s="68">
        <v>196</v>
      </c>
      <c r="F133" s="68">
        <v>14</v>
      </c>
    </row>
    <row r="134" spans="1:6" ht="24.95" customHeight="1" x14ac:dyDescent="0.25">
      <c r="A134" s="67" t="s">
        <v>161</v>
      </c>
      <c r="B134" s="67" t="s">
        <v>603</v>
      </c>
      <c r="C134" s="68">
        <v>30</v>
      </c>
      <c r="D134" s="151">
        <v>0.94</v>
      </c>
      <c r="E134" s="68">
        <v>21</v>
      </c>
      <c r="F134" s="68">
        <v>15</v>
      </c>
    </row>
    <row r="135" spans="1:6" ht="24.95" customHeight="1" x14ac:dyDescent="0.25">
      <c r="A135" s="67" t="s">
        <v>161</v>
      </c>
      <c r="B135" s="67" t="s">
        <v>604</v>
      </c>
      <c r="C135" s="68">
        <v>27</v>
      </c>
      <c r="D135" s="151">
        <v>0.95699999999999996</v>
      </c>
      <c r="E135" s="68">
        <v>84</v>
      </c>
      <c r="F135" s="68">
        <v>11</v>
      </c>
    </row>
    <row r="136" spans="1:6" ht="24.95" customHeight="1" x14ac:dyDescent="0.25">
      <c r="A136" s="67" t="s">
        <v>525</v>
      </c>
      <c r="B136" s="67" t="s">
        <v>98</v>
      </c>
      <c r="C136" s="68">
        <v>7.5</v>
      </c>
      <c r="D136" s="151">
        <v>0.91400000000000003</v>
      </c>
      <c r="E136" s="68">
        <v>127</v>
      </c>
      <c r="F136" s="68">
        <v>17</v>
      </c>
    </row>
    <row r="137" spans="1:6" ht="24.95" customHeight="1" x14ac:dyDescent="0.25">
      <c r="A137" s="67" t="s">
        <v>165</v>
      </c>
      <c r="B137" s="67" t="s">
        <v>553</v>
      </c>
      <c r="C137" s="68">
        <v>15</v>
      </c>
      <c r="D137" s="151">
        <v>0.91900000000000004</v>
      </c>
      <c r="E137" s="68">
        <v>20</v>
      </c>
      <c r="F137" s="68">
        <v>10.3</v>
      </c>
    </row>
    <row r="138" spans="1:6" ht="24.95" customHeight="1" x14ac:dyDescent="0.25">
      <c r="A138" s="67" t="s">
        <v>165</v>
      </c>
      <c r="B138" s="67" t="s">
        <v>167</v>
      </c>
      <c r="C138" s="68">
        <v>15</v>
      </c>
      <c r="D138" s="151">
        <v>0.91900000000000004</v>
      </c>
      <c r="E138" s="68">
        <v>20</v>
      </c>
      <c r="F138" s="68">
        <v>10.3</v>
      </c>
    </row>
    <row r="139" spans="1:6" ht="24.95" customHeight="1" x14ac:dyDescent="0.25">
      <c r="A139" s="67" t="s">
        <v>165</v>
      </c>
      <c r="B139" s="67" t="s">
        <v>166</v>
      </c>
      <c r="C139" s="68">
        <v>25</v>
      </c>
      <c r="D139" s="151">
        <v>0.93049999999999999</v>
      </c>
      <c r="E139" s="68">
        <v>69</v>
      </c>
      <c r="F139" s="68">
        <v>11.4</v>
      </c>
    </row>
    <row r="140" spans="1:6" ht="24.95" customHeight="1" x14ac:dyDescent="0.25">
      <c r="A140" s="67" t="s">
        <v>168</v>
      </c>
      <c r="B140" s="67" t="s">
        <v>170</v>
      </c>
      <c r="C140" s="68">
        <v>17.5</v>
      </c>
      <c r="D140" s="151">
        <v>0.91500000000000004</v>
      </c>
      <c r="E140" s="68">
        <v>208</v>
      </c>
      <c r="F140" s="68">
        <v>18</v>
      </c>
    </row>
    <row r="141" spans="1:6" ht="24.95" customHeight="1" x14ac:dyDescent="0.25">
      <c r="A141" s="67" t="s">
        <v>168</v>
      </c>
      <c r="B141" s="67" t="s">
        <v>169</v>
      </c>
      <c r="C141" s="68">
        <v>14.5</v>
      </c>
      <c r="D141" s="151">
        <v>0.91600000000000004</v>
      </c>
      <c r="E141" s="68">
        <v>166</v>
      </c>
      <c r="F141" s="68">
        <v>16</v>
      </c>
    </row>
    <row r="142" spans="1:6" ht="24.95" customHeight="1" x14ac:dyDescent="0.25">
      <c r="A142" s="67" t="s">
        <v>171</v>
      </c>
      <c r="B142" s="67" t="s">
        <v>174</v>
      </c>
      <c r="C142" s="68">
        <v>14.4</v>
      </c>
      <c r="D142" s="151">
        <v>0.94699999999999995</v>
      </c>
      <c r="E142" s="68">
        <v>241</v>
      </c>
      <c r="F142" s="68">
        <v>17</v>
      </c>
    </row>
    <row r="143" spans="1:6" ht="24.95" customHeight="1" x14ac:dyDescent="0.25">
      <c r="A143" s="67" t="s">
        <v>171</v>
      </c>
      <c r="B143" s="67" t="s">
        <v>173</v>
      </c>
      <c r="C143" s="68">
        <v>18.600000000000001</v>
      </c>
      <c r="D143" s="151">
        <v>0.93799999999999994</v>
      </c>
      <c r="E143" s="68">
        <v>243</v>
      </c>
      <c r="F143" s="68">
        <v>17</v>
      </c>
    </row>
    <row r="144" spans="1:6" ht="24.95" customHeight="1" x14ac:dyDescent="0.25">
      <c r="A144" s="67" t="s">
        <v>171</v>
      </c>
      <c r="B144" s="67" t="s">
        <v>172</v>
      </c>
      <c r="C144" s="68">
        <v>18.600000000000001</v>
      </c>
      <c r="D144" s="151">
        <v>0.93799999999999994</v>
      </c>
      <c r="E144" s="68">
        <v>243</v>
      </c>
      <c r="F144" s="68">
        <v>17</v>
      </c>
    </row>
    <row r="145" spans="1:6" ht="24.95" customHeight="1" x14ac:dyDescent="0.25">
      <c r="A145" s="67" t="s">
        <v>171</v>
      </c>
      <c r="B145" s="67" t="s">
        <v>176</v>
      </c>
      <c r="C145" s="68">
        <v>18.600000000000001</v>
      </c>
      <c r="D145" s="151">
        <v>0.93799999999999994</v>
      </c>
      <c r="E145" s="68">
        <v>243</v>
      </c>
      <c r="F145" s="68">
        <v>17</v>
      </c>
    </row>
    <row r="146" spans="1:6" ht="24.95" customHeight="1" x14ac:dyDescent="0.25">
      <c r="A146" s="67" t="s">
        <v>171</v>
      </c>
      <c r="B146" s="67" t="s">
        <v>177</v>
      </c>
      <c r="C146" s="68">
        <v>14.4</v>
      </c>
      <c r="D146" s="151">
        <v>0.94</v>
      </c>
      <c r="E146" s="68">
        <v>241</v>
      </c>
      <c r="F146" s="68">
        <v>17</v>
      </c>
    </row>
    <row r="147" spans="1:6" ht="24.95" customHeight="1" x14ac:dyDescent="0.25">
      <c r="A147" s="67" t="s">
        <v>171</v>
      </c>
      <c r="B147" s="67" t="s">
        <v>175</v>
      </c>
      <c r="C147" s="68">
        <v>18.600000000000001</v>
      </c>
      <c r="D147" s="151">
        <v>0.93799999999999994</v>
      </c>
      <c r="E147" s="68">
        <v>243</v>
      </c>
      <c r="F147" s="68">
        <v>17</v>
      </c>
    </row>
    <row r="148" spans="1:6" ht="24.95" customHeight="1" x14ac:dyDescent="0.25">
      <c r="A148" s="67" t="s">
        <v>178</v>
      </c>
      <c r="B148" s="67" t="s">
        <v>184</v>
      </c>
      <c r="C148" s="68">
        <v>16</v>
      </c>
      <c r="D148" s="151">
        <v>0.95599999999999996</v>
      </c>
      <c r="E148" s="68">
        <v>177</v>
      </c>
      <c r="F148" s="68">
        <v>14.3</v>
      </c>
    </row>
    <row r="149" spans="1:6" ht="24.95" customHeight="1" x14ac:dyDescent="0.25">
      <c r="A149" s="67" t="s">
        <v>178</v>
      </c>
      <c r="B149" s="67" t="s">
        <v>183</v>
      </c>
      <c r="C149" s="68">
        <v>11.6</v>
      </c>
      <c r="D149" s="151">
        <v>0.91500000000000004</v>
      </c>
      <c r="E149" s="68">
        <v>133</v>
      </c>
      <c r="F149" s="68">
        <v>11</v>
      </c>
    </row>
    <row r="150" spans="1:6" ht="24.95" customHeight="1" x14ac:dyDescent="0.25">
      <c r="A150" s="67" t="s">
        <v>178</v>
      </c>
      <c r="B150" s="67" t="s">
        <v>185</v>
      </c>
      <c r="C150" s="68">
        <v>15.44</v>
      </c>
      <c r="D150" s="151">
        <v>0.92100000000000004</v>
      </c>
      <c r="E150" s="68">
        <v>138.69999999999999</v>
      </c>
      <c r="F150" s="68">
        <v>1.5</v>
      </c>
    </row>
    <row r="151" spans="1:6" ht="24.95" customHeight="1" x14ac:dyDescent="0.25">
      <c r="A151" s="67" t="s">
        <v>178</v>
      </c>
      <c r="B151" s="67" t="s">
        <v>181</v>
      </c>
      <c r="C151" s="68">
        <v>15.44</v>
      </c>
      <c r="D151" s="151">
        <v>0.92100000000000004</v>
      </c>
      <c r="E151" s="68">
        <v>138.69999999999999</v>
      </c>
      <c r="F151" s="68">
        <v>1.5</v>
      </c>
    </row>
    <row r="152" spans="1:6" ht="24.95" customHeight="1" x14ac:dyDescent="0.25">
      <c r="A152" s="67" t="s">
        <v>178</v>
      </c>
      <c r="B152" s="67" t="s">
        <v>188</v>
      </c>
      <c r="C152" s="68">
        <v>15.44</v>
      </c>
      <c r="D152" s="151">
        <v>0.92100000000000004</v>
      </c>
      <c r="E152" s="68">
        <v>138.69999999999999</v>
      </c>
      <c r="F152" s="68">
        <v>1.5</v>
      </c>
    </row>
    <row r="153" spans="1:6" ht="24.95" customHeight="1" x14ac:dyDescent="0.25">
      <c r="A153" s="67" t="s">
        <v>178</v>
      </c>
      <c r="B153" s="67" t="s">
        <v>186</v>
      </c>
      <c r="C153" s="68">
        <v>22.38</v>
      </c>
      <c r="D153" s="151">
        <v>0.92500000000000004</v>
      </c>
      <c r="E153" s="68">
        <v>157.5</v>
      </c>
      <c r="F153" s="68">
        <v>1.7</v>
      </c>
    </row>
    <row r="154" spans="1:6" ht="24.95" customHeight="1" x14ac:dyDescent="0.25">
      <c r="A154" s="67" t="s">
        <v>178</v>
      </c>
      <c r="B154" s="67" t="s">
        <v>182</v>
      </c>
      <c r="C154" s="68">
        <v>22.38</v>
      </c>
      <c r="D154" s="151">
        <v>0.92500000000000004</v>
      </c>
      <c r="E154" s="68">
        <v>157.5</v>
      </c>
      <c r="F154" s="68">
        <v>1.7</v>
      </c>
    </row>
    <row r="155" spans="1:6" ht="24.95" customHeight="1" x14ac:dyDescent="0.25">
      <c r="A155" s="67" t="s">
        <v>178</v>
      </c>
      <c r="B155" s="67" t="s">
        <v>189</v>
      </c>
      <c r="C155" s="68">
        <v>22.38</v>
      </c>
      <c r="D155" s="151">
        <v>0.92500000000000004</v>
      </c>
      <c r="E155" s="68">
        <v>157.5</v>
      </c>
      <c r="F155" s="68">
        <v>1.7</v>
      </c>
    </row>
    <row r="156" spans="1:6" ht="24.95" customHeight="1" x14ac:dyDescent="0.25">
      <c r="A156" s="67" t="s">
        <v>178</v>
      </c>
      <c r="B156" s="67" t="s">
        <v>187</v>
      </c>
      <c r="C156" s="68">
        <v>21.5</v>
      </c>
      <c r="D156" s="151">
        <v>0.91900000000000004</v>
      </c>
      <c r="E156" s="68">
        <v>217</v>
      </c>
      <c r="F156" s="68">
        <v>7</v>
      </c>
    </row>
    <row r="157" spans="1:6" ht="24.95" customHeight="1" x14ac:dyDescent="0.25">
      <c r="A157" s="67" t="s">
        <v>178</v>
      </c>
      <c r="B157" s="67" t="s">
        <v>179</v>
      </c>
      <c r="C157" s="68">
        <v>14</v>
      </c>
      <c r="D157" s="151">
        <v>0.91</v>
      </c>
      <c r="E157" s="68">
        <v>231</v>
      </c>
      <c r="F157" s="68">
        <v>18</v>
      </c>
    </row>
    <row r="158" spans="1:6" ht="24.95" customHeight="1" x14ac:dyDescent="0.25">
      <c r="A158" s="67" t="s">
        <v>178</v>
      </c>
      <c r="B158" s="67" t="s">
        <v>180</v>
      </c>
      <c r="C158" s="68">
        <v>23.7</v>
      </c>
      <c r="D158" s="151">
        <v>0.91900000000000004</v>
      </c>
      <c r="E158" s="68">
        <v>217</v>
      </c>
      <c r="F158" s="68">
        <v>7</v>
      </c>
    </row>
    <row r="159" spans="1:6" ht="24.95" customHeight="1" x14ac:dyDescent="0.25">
      <c r="A159" s="67" t="s">
        <v>190</v>
      </c>
      <c r="B159" s="67" t="s">
        <v>239</v>
      </c>
      <c r="C159" s="68">
        <v>18.649999999999999</v>
      </c>
      <c r="D159" s="151">
        <v>0.91600000000000004</v>
      </c>
      <c r="E159" s="68">
        <v>113</v>
      </c>
      <c r="F159" s="68">
        <v>15.5</v>
      </c>
    </row>
    <row r="160" spans="1:6" ht="24.95" customHeight="1" x14ac:dyDescent="0.25">
      <c r="A160" s="67" t="s">
        <v>190</v>
      </c>
      <c r="B160" s="67" t="s">
        <v>238</v>
      </c>
      <c r="C160" s="68">
        <v>18.649999999999999</v>
      </c>
      <c r="D160" s="151">
        <v>0.91600000000000004</v>
      </c>
      <c r="E160" s="68">
        <v>113</v>
      </c>
      <c r="F160" s="68">
        <v>15.5</v>
      </c>
    </row>
    <row r="161" spans="1:6" ht="24.95" customHeight="1" x14ac:dyDescent="0.25">
      <c r="A161" s="67" t="s">
        <v>190</v>
      </c>
      <c r="B161" s="67" t="s">
        <v>237</v>
      </c>
      <c r="C161" s="68">
        <v>18.649999999999999</v>
      </c>
      <c r="D161" s="151">
        <v>0.91600000000000004</v>
      </c>
      <c r="E161" s="68">
        <v>113</v>
      </c>
      <c r="F161" s="68">
        <v>15.5</v>
      </c>
    </row>
    <row r="162" spans="1:6" ht="24.95" customHeight="1" x14ac:dyDescent="0.25">
      <c r="A162" s="67" t="s">
        <v>190</v>
      </c>
      <c r="B162" s="67" t="s">
        <v>236</v>
      </c>
      <c r="C162" s="68">
        <v>18.649999999999999</v>
      </c>
      <c r="D162" s="151">
        <v>0.91600000000000004</v>
      </c>
      <c r="E162" s="68">
        <v>113</v>
      </c>
      <c r="F162" s="68">
        <v>15.5</v>
      </c>
    </row>
    <row r="163" spans="1:6" ht="24.95" customHeight="1" x14ac:dyDescent="0.25">
      <c r="A163" s="67" t="s">
        <v>190</v>
      </c>
      <c r="B163" s="67" t="s">
        <v>235</v>
      </c>
      <c r="C163" s="68">
        <v>18.649999999999999</v>
      </c>
      <c r="D163" s="151">
        <v>0.91600000000000004</v>
      </c>
      <c r="E163" s="68">
        <v>113</v>
      </c>
      <c r="F163" s="68">
        <v>15.5</v>
      </c>
    </row>
    <row r="164" spans="1:6" ht="24.95" customHeight="1" x14ac:dyDescent="0.25">
      <c r="A164" s="67" t="s">
        <v>190</v>
      </c>
      <c r="B164" s="67" t="s">
        <v>234</v>
      </c>
      <c r="C164" s="68">
        <v>18.649999999999999</v>
      </c>
      <c r="D164" s="151">
        <v>0.91600000000000004</v>
      </c>
      <c r="E164" s="68">
        <v>113</v>
      </c>
      <c r="F164" s="68">
        <v>15.5</v>
      </c>
    </row>
    <row r="165" spans="1:6" ht="24.95" customHeight="1" x14ac:dyDescent="0.25">
      <c r="A165" s="67" t="s">
        <v>190</v>
      </c>
      <c r="B165" s="67" t="s">
        <v>233</v>
      </c>
      <c r="C165" s="68">
        <v>18.649999999999999</v>
      </c>
      <c r="D165" s="151">
        <v>0.91600000000000004</v>
      </c>
      <c r="E165" s="68">
        <v>113</v>
      </c>
      <c r="F165" s="68">
        <v>15.5</v>
      </c>
    </row>
    <row r="166" spans="1:6" ht="24.95" customHeight="1" x14ac:dyDescent="0.25">
      <c r="A166" s="67" t="s">
        <v>190</v>
      </c>
      <c r="B166" s="67" t="s">
        <v>232</v>
      </c>
      <c r="C166" s="68">
        <v>18.649999999999999</v>
      </c>
      <c r="D166" s="151">
        <v>0.91600000000000004</v>
      </c>
      <c r="E166" s="68">
        <v>113</v>
      </c>
      <c r="F166" s="68">
        <v>15.5</v>
      </c>
    </row>
    <row r="167" spans="1:6" ht="24.95" customHeight="1" x14ac:dyDescent="0.25">
      <c r="A167" s="67" t="s">
        <v>190</v>
      </c>
      <c r="B167" s="67" t="s">
        <v>231</v>
      </c>
      <c r="C167" s="68">
        <v>18.649999999999999</v>
      </c>
      <c r="D167" s="151">
        <v>0.91600000000000004</v>
      </c>
      <c r="E167" s="68">
        <v>113</v>
      </c>
      <c r="F167" s="68">
        <v>15.5</v>
      </c>
    </row>
    <row r="168" spans="1:6" ht="24.95" customHeight="1" x14ac:dyDescent="0.25">
      <c r="A168" s="67" t="s">
        <v>190</v>
      </c>
      <c r="B168" s="67" t="s">
        <v>230</v>
      </c>
      <c r="C168" s="68">
        <v>18.649999999999999</v>
      </c>
      <c r="D168" s="151">
        <v>0.91600000000000004</v>
      </c>
      <c r="E168" s="68">
        <v>113</v>
      </c>
      <c r="F168" s="68">
        <v>15.5</v>
      </c>
    </row>
    <row r="169" spans="1:6" ht="24.95" customHeight="1" x14ac:dyDescent="0.25">
      <c r="A169" s="67" t="s">
        <v>190</v>
      </c>
      <c r="B169" s="67" t="s">
        <v>229</v>
      </c>
      <c r="C169" s="68">
        <v>18.649999999999999</v>
      </c>
      <c r="D169" s="151">
        <v>0.91600000000000004</v>
      </c>
      <c r="E169" s="68">
        <v>113</v>
      </c>
      <c r="F169" s="68">
        <v>15.5</v>
      </c>
    </row>
    <row r="170" spans="1:6" ht="24.95" customHeight="1" x14ac:dyDescent="0.25">
      <c r="A170" s="67" t="s">
        <v>190</v>
      </c>
      <c r="B170" s="67" t="s">
        <v>228</v>
      </c>
      <c r="C170" s="68">
        <v>18.649999999999999</v>
      </c>
      <c r="D170" s="151">
        <v>0.91600000000000004</v>
      </c>
      <c r="E170" s="68">
        <v>113</v>
      </c>
      <c r="F170" s="68">
        <v>15.5</v>
      </c>
    </row>
    <row r="171" spans="1:6" ht="24.95" customHeight="1" x14ac:dyDescent="0.25">
      <c r="A171" s="67" t="s">
        <v>190</v>
      </c>
      <c r="B171" s="67" t="s">
        <v>227</v>
      </c>
      <c r="C171" s="68">
        <v>18.649999999999999</v>
      </c>
      <c r="D171" s="151">
        <v>0.91600000000000004</v>
      </c>
      <c r="E171" s="68">
        <v>113</v>
      </c>
      <c r="F171" s="68">
        <v>15.5</v>
      </c>
    </row>
    <row r="172" spans="1:6" ht="24.95" customHeight="1" x14ac:dyDescent="0.25">
      <c r="A172" s="67" t="s">
        <v>190</v>
      </c>
      <c r="B172" s="67" t="s">
        <v>226</v>
      </c>
      <c r="C172" s="68">
        <v>18.649999999999999</v>
      </c>
      <c r="D172" s="151">
        <v>0.91600000000000004</v>
      </c>
      <c r="E172" s="68">
        <v>113</v>
      </c>
      <c r="F172" s="68">
        <v>15.5</v>
      </c>
    </row>
    <row r="173" spans="1:6" ht="24.95" customHeight="1" x14ac:dyDescent="0.25">
      <c r="A173" s="67" t="s">
        <v>190</v>
      </c>
      <c r="B173" s="67" t="s">
        <v>225</v>
      </c>
      <c r="C173" s="68">
        <v>17.7</v>
      </c>
      <c r="D173" s="151">
        <v>0.92300000000000004</v>
      </c>
      <c r="E173" s="68">
        <v>138.6</v>
      </c>
      <c r="F173" s="68">
        <v>14.4</v>
      </c>
    </row>
    <row r="174" spans="1:6" ht="24.95" customHeight="1" x14ac:dyDescent="0.25">
      <c r="A174" s="67" t="s">
        <v>190</v>
      </c>
      <c r="B174" s="67" t="s">
        <v>224</v>
      </c>
      <c r="C174" s="68">
        <v>17.7</v>
      </c>
      <c r="D174" s="151">
        <v>0.92300000000000004</v>
      </c>
      <c r="E174" s="68">
        <v>138.6</v>
      </c>
      <c r="F174" s="68">
        <v>14.4</v>
      </c>
    </row>
    <row r="175" spans="1:6" ht="24.95" customHeight="1" x14ac:dyDescent="0.25">
      <c r="A175" s="67" t="s">
        <v>190</v>
      </c>
      <c r="B175" s="67" t="s">
        <v>225</v>
      </c>
      <c r="C175" s="68">
        <v>17.7</v>
      </c>
      <c r="D175" s="151">
        <v>0.92300000000000004</v>
      </c>
      <c r="E175" s="68">
        <v>138.6</v>
      </c>
      <c r="F175" s="68">
        <v>14.4</v>
      </c>
    </row>
    <row r="176" spans="1:6" ht="24.95" customHeight="1" x14ac:dyDescent="0.25">
      <c r="A176" s="67" t="s">
        <v>190</v>
      </c>
      <c r="B176" s="67" t="s">
        <v>224</v>
      </c>
      <c r="C176" s="68">
        <v>17.7</v>
      </c>
      <c r="D176" s="151">
        <v>0.92300000000000004</v>
      </c>
      <c r="E176" s="68">
        <v>138.6</v>
      </c>
      <c r="F176" s="68">
        <v>14.4</v>
      </c>
    </row>
    <row r="177" spans="1:6" ht="24.95" customHeight="1" x14ac:dyDescent="0.25">
      <c r="A177" s="67" t="s">
        <v>190</v>
      </c>
      <c r="B177" s="67" t="s">
        <v>223</v>
      </c>
      <c r="C177" s="68">
        <v>17.7</v>
      </c>
      <c r="D177" s="151">
        <v>0.92300000000000004</v>
      </c>
      <c r="E177" s="68">
        <v>138.6</v>
      </c>
      <c r="F177" s="68">
        <v>14.4</v>
      </c>
    </row>
    <row r="178" spans="1:6" ht="24.95" customHeight="1" x14ac:dyDescent="0.25">
      <c r="A178" s="67" t="s">
        <v>190</v>
      </c>
      <c r="B178" s="67" t="s">
        <v>222</v>
      </c>
      <c r="C178" s="68">
        <v>17.7</v>
      </c>
      <c r="D178" s="151">
        <v>0.92300000000000004</v>
      </c>
      <c r="E178" s="68">
        <v>138.6</v>
      </c>
      <c r="F178" s="68">
        <v>14.4</v>
      </c>
    </row>
    <row r="179" spans="1:6" ht="24.95" customHeight="1" x14ac:dyDescent="0.25">
      <c r="A179" s="67" t="s">
        <v>190</v>
      </c>
      <c r="B179" s="67" t="s">
        <v>221</v>
      </c>
      <c r="C179" s="68">
        <v>17.7</v>
      </c>
      <c r="D179" s="151">
        <v>0.92300000000000004</v>
      </c>
      <c r="E179" s="68">
        <v>138.6</v>
      </c>
      <c r="F179" s="68">
        <v>14.4</v>
      </c>
    </row>
    <row r="180" spans="1:6" ht="24.95" customHeight="1" x14ac:dyDescent="0.25">
      <c r="A180" s="67" t="s">
        <v>190</v>
      </c>
      <c r="B180" s="67" t="s">
        <v>220</v>
      </c>
      <c r="C180" s="68">
        <v>17.7</v>
      </c>
      <c r="D180" s="151">
        <v>0.92300000000000004</v>
      </c>
      <c r="E180" s="68">
        <v>138.6</v>
      </c>
      <c r="F180" s="68">
        <v>14.4</v>
      </c>
    </row>
    <row r="181" spans="1:6" ht="24.95" customHeight="1" x14ac:dyDescent="0.25">
      <c r="A181" s="67" t="s">
        <v>190</v>
      </c>
      <c r="B181" s="67" t="s">
        <v>219</v>
      </c>
      <c r="C181" s="68">
        <v>17.7</v>
      </c>
      <c r="D181" s="151">
        <v>0.92300000000000004</v>
      </c>
      <c r="E181" s="68">
        <v>138.6</v>
      </c>
      <c r="F181" s="68">
        <v>14.4</v>
      </c>
    </row>
    <row r="182" spans="1:6" ht="24.95" customHeight="1" x14ac:dyDescent="0.25">
      <c r="A182" s="67" t="s">
        <v>190</v>
      </c>
      <c r="B182" s="67" t="s">
        <v>218</v>
      </c>
      <c r="C182" s="68">
        <v>17.7</v>
      </c>
      <c r="D182" s="151">
        <v>0.92300000000000004</v>
      </c>
      <c r="E182" s="68">
        <v>138.6</v>
      </c>
      <c r="F182" s="68">
        <v>14.4</v>
      </c>
    </row>
    <row r="183" spans="1:6" ht="24.95" customHeight="1" x14ac:dyDescent="0.25">
      <c r="A183" s="67" t="s">
        <v>190</v>
      </c>
      <c r="B183" s="67" t="s">
        <v>216</v>
      </c>
      <c r="C183" s="68">
        <v>17.7</v>
      </c>
      <c r="D183" s="151">
        <v>0.92300000000000004</v>
      </c>
      <c r="E183" s="68">
        <v>138.6</v>
      </c>
      <c r="F183" s="68">
        <v>14.4</v>
      </c>
    </row>
    <row r="184" spans="1:6" ht="24.95" customHeight="1" x14ac:dyDescent="0.25">
      <c r="A184" s="67" t="s">
        <v>190</v>
      </c>
      <c r="B184" s="67" t="s">
        <v>215</v>
      </c>
      <c r="C184" s="68">
        <v>14.9</v>
      </c>
      <c r="D184" s="151">
        <v>0.93300000000000005</v>
      </c>
      <c r="E184" s="68">
        <v>166.1</v>
      </c>
      <c r="F184" s="68">
        <v>14.9</v>
      </c>
    </row>
    <row r="185" spans="1:6" ht="24.95" customHeight="1" x14ac:dyDescent="0.25">
      <c r="A185" s="67" t="s">
        <v>190</v>
      </c>
      <c r="B185" s="67" t="s">
        <v>214</v>
      </c>
      <c r="C185" s="68">
        <v>14.85</v>
      </c>
      <c r="D185" s="151">
        <v>0.93300000000000005</v>
      </c>
      <c r="E185" s="68">
        <v>166.1</v>
      </c>
      <c r="F185" s="68">
        <v>14.9</v>
      </c>
    </row>
    <row r="186" spans="1:6" ht="24.95" customHeight="1" x14ac:dyDescent="0.25">
      <c r="A186" s="67" t="s">
        <v>190</v>
      </c>
      <c r="B186" s="67" t="s">
        <v>213</v>
      </c>
      <c r="C186" s="68">
        <v>14.85</v>
      </c>
      <c r="D186" s="151">
        <v>0.93300000000000005</v>
      </c>
      <c r="E186" s="68">
        <v>166.1</v>
      </c>
      <c r="F186" s="68">
        <v>14.9</v>
      </c>
    </row>
    <row r="187" spans="1:6" ht="24.95" customHeight="1" x14ac:dyDescent="0.25">
      <c r="A187" s="67" t="s">
        <v>190</v>
      </c>
      <c r="B187" s="67" t="s">
        <v>212</v>
      </c>
      <c r="C187" s="68">
        <v>14.85</v>
      </c>
      <c r="D187" s="151">
        <v>0.93300000000000005</v>
      </c>
      <c r="E187" s="68">
        <v>166.1</v>
      </c>
      <c r="F187" s="68">
        <v>14.9</v>
      </c>
    </row>
    <row r="188" spans="1:6" ht="24.95" customHeight="1" x14ac:dyDescent="0.25">
      <c r="A188" s="67" t="s">
        <v>190</v>
      </c>
      <c r="B188" s="67" t="s">
        <v>211</v>
      </c>
      <c r="C188" s="68">
        <v>14.85</v>
      </c>
      <c r="D188" s="151">
        <v>0.93300000000000005</v>
      </c>
      <c r="E188" s="68">
        <v>166.1</v>
      </c>
      <c r="F188" s="68">
        <v>14.9</v>
      </c>
    </row>
    <row r="189" spans="1:6" ht="24.95" customHeight="1" x14ac:dyDescent="0.25">
      <c r="A189" s="67" t="s">
        <v>190</v>
      </c>
      <c r="B189" s="67" t="s">
        <v>210</v>
      </c>
      <c r="C189" s="68">
        <v>14.85</v>
      </c>
      <c r="D189" s="151">
        <v>0.93300000000000005</v>
      </c>
      <c r="E189" s="68">
        <v>166.1</v>
      </c>
      <c r="F189" s="68">
        <v>14.9</v>
      </c>
    </row>
    <row r="190" spans="1:6" ht="24.95" customHeight="1" x14ac:dyDescent="0.25">
      <c r="A190" s="67" t="s">
        <v>190</v>
      </c>
      <c r="B190" s="67" t="s">
        <v>209</v>
      </c>
      <c r="C190" s="68">
        <v>14.85</v>
      </c>
      <c r="D190" s="151">
        <v>0.93300000000000005</v>
      </c>
      <c r="E190" s="68">
        <v>166.1</v>
      </c>
      <c r="F190" s="68">
        <v>14.9</v>
      </c>
    </row>
    <row r="191" spans="1:6" ht="24.95" customHeight="1" x14ac:dyDescent="0.25">
      <c r="A191" s="67" t="s">
        <v>190</v>
      </c>
      <c r="B191" s="67" t="s">
        <v>208</v>
      </c>
      <c r="C191" s="68">
        <v>14.85</v>
      </c>
      <c r="D191" s="151">
        <v>0.93300000000000005</v>
      </c>
      <c r="E191" s="68">
        <v>166.1</v>
      </c>
      <c r="F191" s="68">
        <v>14.9</v>
      </c>
    </row>
    <row r="192" spans="1:6" ht="24.95" customHeight="1" x14ac:dyDescent="0.25">
      <c r="A192" s="67" t="s">
        <v>190</v>
      </c>
      <c r="B192" s="67" t="s">
        <v>206</v>
      </c>
      <c r="C192" s="68">
        <v>14.9</v>
      </c>
      <c r="D192" s="151">
        <v>0.93300000000000005</v>
      </c>
      <c r="E192" s="68">
        <v>166.1</v>
      </c>
      <c r="F192" s="68">
        <v>14.9</v>
      </c>
    </row>
    <row r="193" spans="1:6" ht="24.95" customHeight="1" x14ac:dyDescent="0.25">
      <c r="A193" s="67" t="s">
        <v>190</v>
      </c>
      <c r="B193" s="67" t="s">
        <v>205</v>
      </c>
      <c r="C193" s="68">
        <v>14.85</v>
      </c>
      <c r="D193" s="151">
        <v>0.93300000000000005</v>
      </c>
      <c r="E193" s="68">
        <v>166.1</v>
      </c>
      <c r="F193" s="68">
        <v>14.9</v>
      </c>
    </row>
    <row r="194" spans="1:6" ht="24.95" customHeight="1" x14ac:dyDescent="0.25">
      <c r="A194" s="67" t="s">
        <v>190</v>
      </c>
      <c r="B194" s="67" t="s">
        <v>204</v>
      </c>
      <c r="C194" s="68">
        <v>14.85</v>
      </c>
      <c r="D194" s="151">
        <v>0.93300000000000005</v>
      </c>
      <c r="E194" s="68">
        <v>166.1</v>
      </c>
      <c r="F194" s="68">
        <v>14.9</v>
      </c>
    </row>
    <row r="195" spans="1:6" ht="24.95" customHeight="1" x14ac:dyDescent="0.25">
      <c r="A195" s="67" t="s">
        <v>190</v>
      </c>
      <c r="B195" s="67" t="s">
        <v>203</v>
      </c>
      <c r="C195" s="68">
        <v>14.85</v>
      </c>
      <c r="D195" s="151">
        <v>0.93300000000000005</v>
      </c>
      <c r="E195" s="68">
        <v>166.1</v>
      </c>
      <c r="F195" s="68">
        <v>14.9</v>
      </c>
    </row>
    <row r="196" spans="1:6" ht="24.95" customHeight="1" x14ac:dyDescent="0.25">
      <c r="A196" s="67" t="s">
        <v>190</v>
      </c>
      <c r="B196" s="67" t="s">
        <v>202</v>
      </c>
      <c r="C196" s="68">
        <v>13.15</v>
      </c>
      <c r="D196" s="151">
        <v>0.93500000000000005</v>
      </c>
      <c r="E196" s="68">
        <v>173.7</v>
      </c>
      <c r="F196" s="68">
        <v>14.8</v>
      </c>
    </row>
    <row r="197" spans="1:6" ht="24.95" customHeight="1" x14ac:dyDescent="0.25">
      <c r="A197" s="67" t="s">
        <v>190</v>
      </c>
      <c r="B197" s="67" t="s">
        <v>201</v>
      </c>
      <c r="C197" s="68">
        <v>13.15</v>
      </c>
      <c r="D197" s="151">
        <v>0.93500000000000005</v>
      </c>
      <c r="E197" s="68">
        <v>173.7</v>
      </c>
      <c r="F197" s="68">
        <v>14.8</v>
      </c>
    </row>
    <row r="198" spans="1:6" ht="24.95" customHeight="1" x14ac:dyDescent="0.25">
      <c r="A198" s="67" t="s">
        <v>190</v>
      </c>
      <c r="B198" s="67" t="s">
        <v>200</v>
      </c>
      <c r="C198" s="68">
        <v>13.15</v>
      </c>
      <c r="D198" s="151">
        <v>0.93500000000000005</v>
      </c>
      <c r="E198" s="68">
        <v>173.7</v>
      </c>
      <c r="F198" s="68">
        <v>14.8</v>
      </c>
    </row>
    <row r="199" spans="1:6" ht="24.95" customHeight="1" x14ac:dyDescent="0.25">
      <c r="A199" s="67" t="s">
        <v>190</v>
      </c>
      <c r="B199" s="67" t="s">
        <v>199</v>
      </c>
      <c r="C199" s="68">
        <v>13.15</v>
      </c>
      <c r="D199" s="151">
        <v>0.93500000000000005</v>
      </c>
      <c r="E199" s="68">
        <v>173.7</v>
      </c>
      <c r="F199" s="68">
        <v>14.8</v>
      </c>
    </row>
    <row r="200" spans="1:6" ht="24.95" customHeight="1" x14ac:dyDescent="0.25">
      <c r="A200" s="67" t="s">
        <v>190</v>
      </c>
      <c r="B200" s="67" t="s">
        <v>198</v>
      </c>
      <c r="C200" s="68">
        <v>13.15</v>
      </c>
      <c r="D200" s="151">
        <v>0.93500000000000005</v>
      </c>
      <c r="E200" s="68">
        <v>173.7</v>
      </c>
      <c r="F200" s="68">
        <v>14.8</v>
      </c>
    </row>
    <row r="201" spans="1:6" ht="24.95" customHeight="1" x14ac:dyDescent="0.25">
      <c r="A201" s="67" t="s">
        <v>190</v>
      </c>
      <c r="B201" s="67" t="s">
        <v>197</v>
      </c>
      <c r="C201" s="68">
        <v>13.15</v>
      </c>
      <c r="D201" s="151">
        <v>0.93500000000000005</v>
      </c>
      <c r="E201" s="68">
        <v>173.7</v>
      </c>
      <c r="F201" s="68">
        <v>14.8</v>
      </c>
    </row>
    <row r="202" spans="1:6" ht="24.95" customHeight="1" x14ac:dyDescent="0.25">
      <c r="A202" s="67" t="s">
        <v>190</v>
      </c>
      <c r="B202" s="67" t="s">
        <v>196</v>
      </c>
      <c r="C202" s="68">
        <v>13.2</v>
      </c>
      <c r="D202" s="151">
        <v>0.93500000000000005</v>
      </c>
      <c r="E202" s="68">
        <v>173.7</v>
      </c>
      <c r="F202" s="68">
        <v>14.8</v>
      </c>
    </row>
    <row r="203" spans="1:6" ht="24.95" customHeight="1" x14ac:dyDescent="0.25">
      <c r="A203" s="67" t="s">
        <v>190</v>
      </c>
      <c r="B203" s="67" t="s">
        <v>195</v>
      </c>
      <c r="C203" s="68">
        <v>13.2</v>
      </c>
      <c r="D203" s="151">
        <v>0.93500000000000005</v>
      </c>
      <c r="E203" s="68">
        <v>173.7</v>
      </c>
      <c r="F203" s="68">
        <v>14.8</v>
      </c>
    </row>
    <row r="204" spans="1:6" ht="24.95" customHeight="1" x14ac:dyDescent="0.25">
      <c r="A204" s="67" t="s">
        <v>190</v>
      </c>
      <c r="B204" s="67" t="s">
        <v>194</v>
      </c>
      <c r="C204" s="68">
        <v>13.2</v>
      </c>
      <c r="D204" s="151">
        <v>0.93500000000000005</v>
      </c>
      <c r="E204" s="68">
        <v>173.7</v>
      </c>
      <c r="F204" s="68">
        <v>14.8</v>
      </c>
    </row>
    <row r="205" spans="1:6" ht="24.95" customHeight="1" x14ac:dyDescent="0.25">
      <c r="A205" s="67" t="s">
        <v>190</v>
      </c>
      <c r="B205" s="67" t="s">
        <v>193</v>
      </c>
      <c r="C205" s="68">
        <v>13.2</v>
      </c>
      <c r="D205" s="151">
        <v>0.93500000000000005</v>
      </c>
      <c r="E205" s="68">
        <v>173.7</v>
      </c>
      <c r="F205" s="68">
        <v>14.8</v>
      </c>
    </row>
    <row r="206" spans="1:6" ht="24.95" customHeight="1" x14ac:dyDescent="0.25">
      <c r="A206" s="67" t="s">
        <v>190</v>
      </c>
      <c r="B206" s="67" t="s">
        <v>192</v>
      </c>
      <c r="C206" s="68">
        <v>13.2</v>
      </c>
      <c r="D206" s="151">
        <v>0.93500000000000005</v>
      </c>
      <c r="E206" s="68">
        <v>173.7</v>
      </c>
      <c r="F206" s="68">
        <v>14.8</v>
      </c>
    </row>
    <row r="207" spans="1:6" ht="24.95" customHeight="1" x14ac:dyDescent="0.25">
      <c r="A207" s="67" t="s">
        <v>190</v>
      </c>
      <c r="B207" s="67" t="s">
        <v>191</v>
      </c>
      <c r="C207" s="68">
        <v>13.2</v>
      </c>
      <c r="D207" s="151">
        <v>0.93500000000000005</v>
      </c>
      <c r="E207" s="68">
        <v>173.7</v>
      </c>
      <c r="F207" s="68">
        <v>14.8</v>
      </c>
    </row>
    <row r="208" spans="1:6" ht="24.95" customHeight="1" x14ac:dyDescent="0.25">
      <c r="A208" s="67" t="s">
        <v>190</v>
      </c>
      <c r="B208" s="67" t="s">
        <v>207</v>
      </c>
      <c r="C208" s="68">
        <v>14.9</v>
      </c>
      <c r="D208" s="151">
        <v>0.93300000000000005</v>
      </c>
      <c r="E208" s="68">
        <v>166.1</v>
      </c>
      <c r="F208" s="68">
        <v>14.9</v>
      </c>
    </row>
    <row r="209" spans="1:6" ht="24.95" customHeight="1" x14ac:dyDescent="0.25">
      <c r="A209" s="67" t="s">
        <v>190</v>
      </c>
      <c r="B209" s="67" t="s">
        <v>217</v>
      </c>
      <c r="C209" s="68">
        <v>17.7</v>
      </c>
      <c r="D209" s="151">
        <v>0.92300000000000004</v>
      </c>
      <c r="E209" s="68">
        <v>138.6</v>
      </c>
      <c r="F209" s="68">
        <v>14.4</v>
      </c>
    </row>
    <row r="210" spans="1:6" ht="24.95" customHeight="1" x14ac:dyDescent="0.25">
      <c r="A210" s="67" t="s">
        <v>240</v>
      </c>
      <c r="B210" s="67" t="s">
        <v>258</v>
      </c>
      <c r="C210" s="68">
        <v>17</v>
      </c>
      <c r="D210" s="151">
        <v>0.91900000000000004</v>
      </c>
      <c r="E210" s="68">
        <v>64</v>
      </c>
      <c r="F210" s="68">
        <v>9</v>
      </c>
    </row>
    <row r="211" spans="1:6" ht="24.95" customHeight="1" x14ac:dyDescent="0.25">
      <c r="A211" s="67" t="s">
        <v>240</v>
      </c>
      <c r="B211" s="67" t="s">
        <v>257</v>
      </c>
      <c r="C211" s="68">
        <v>14.5</v>
      </c>
      <c r="D211" s="151">
        <v>0.93</v>
      </c>
      <c r="E211" s="68">
        <v>73</v>
      </c>
      <c r="F211" s="68">
        <v>17</v>
      </c>
    </row>
    <row r="212" spans="1:6" ht="24.95" customHeight="1" x14ac:dyDescent="0.25">
      <c r="A212" s="67" t="s">
        <v>240</v>
      </c>
      <c r="B212" s="67" t="s">
        <v>247</v>
      </c>
      <c r="C212" s="68">
        <v>17.5</v>
      </c>
      <c r="D212" s="151">
        <v>0.93500000000000005</v>
      </c>
      <c r="E212" s="68">
        <v>166.8</v>
      </c>
      <c r="F212" s="68">
        <v>14.1</v>
      </c>
    </row>
    <row r="213" spans="1:6" ht="24.95" customHeight="1" x14ac:dyDescent="0.25">
      <c r="A213" s="67" t="s">
        <v>240</v>
      </c>
      <c r="B213" s="67" t="s">
        <v>245</v>
      </c>
      <c r="C213" s="68">
        <v>12</v>
      </c>
      <c r="D213" s="151">
        <v>0.91200000000000003</v>
      </c>
      <c r="E213" s="68">
        <v>81</v>
      </c>
      <c r="F213" s="68">
        <v>16</v>
      </c>
    </row>
    <row r="214" spans="1:6" ht="24.95" customHeight="1" x14ac:dyDescent="0.25">
      <c r="A214" s="67" t="s">
        <v>240</v>
      </c>
      <c r="B214" s="67" t="s">
        <v>250</v>
      </c>
      <c r="C214" s="68">
        <v>19</v>
      </c>
      <c r="D214" s="151">
        <v>0.91600000000000004</v>
      </c>
      <c r="E214" s="68">
        <v>87.6</v>
      </c>
      <c r="F214" s="68">
        <v>11.8</v>
      </c>
    </row>
    <row r="215" spans="1:6" ht="24.95" customHeight="1" x14ac:dyDescent="0.25">
      <c r="A215" s="67" t="s">
        <v>240</v>
      </c>
      <c r="B215" s="67" t="s">
        <v>256</v>
      </c>
      <c r="C215" s="68">
        <v>19</v>
      </c>
      <c r="D215" s="151">
        <v>0.91600000000000004</v>
      </c>
      <c r="E215" s="68">
        <v>87.6</v>
      </c>
      <c r="F215" s="68">
        <v>11.8</v>
      </c>
    </row>
    <row r="216" spans="1:6" ht="24.95" customHeight="1" x14ac:dyDescent="0.25">
      <c r="A216" s="67" t="s">
        <v>240</v>
      </c>
      <c r="B216" s="67" t="s">
        <v>255</v>
      </c>
      <c r="C216" s="68">
        <v>20.5</v>
      </c>
      <c r="D216" s="151">
        <v>0.91679999999999995</v>
      </c>
      <c r="E216" s="68">
        <v>47.3</v>
      </c>
      <c r="F216" s="68">
        <v>15.4</v>
      </c>
    </row>
    <row r="217" spans="1:6" ht="24.95" customHeight="1" x14ac:dyDescent="0.25">
      <c r="A217" s="67" t="s">
        <v>240</v>
      </c>
      <c r="B217" s="67" t="s">
        <v>241</v>
      </c>
      <c r="C217" s="68">
        <v>28.3</v>
      </c>
      <c r="D217" s="151">
        <v>0.91200000000000003</v>
      </c>
      <c r="E217" s="68">
        <v>72</v>
      </c>
      <c r="F217" s="68">
        <v>17.100000000000001</v>
      </c>
    </row>
    <row r="218" spans="1:6" ht="24.95" customHeight="1" x14ac:dyDescent="0.25">
      <c r="A218" s="67" t="s">
        <v>240</v>
      </c>
      <c r="B218" s="67" t="s">
        <v>242</v>
      </c>
      <c r="C218" s="68">
        <v>28.3</v>
      </c>
      <c r="D218" s="151">
        <v>0.91200000000000003</v>
      </c>
      <c r="E218" s="68">
        <v>72</v>
      </c>
      <c r="F218" s="68">
        <v>17.100000000000001</v>
      </c>
    </row>
    <row r="219" spans="1:6" ht="24.95" customHeight="1" x14ac:dyDescent="0.25">
      <c r="A219" s="67" t="s">
        <v>240</v>
      </c>
      <c r="B219" s="67" t="s">
        <v>251</v>
      </c>
      <c r="C219" s="68">
        <v>22.8</v>
      </c>
      <c r="D219" s="151">
        <v>0.92479999999999996</v>
      </c>
      <c r="E219" s="68">
        <v>87.4</v>
      </c>
      <c r="F219" s="68">
        <v>13.9</v>
      </c>
    </row>
    <row r="220" spans="1:6" ht="24.95" customHeight="1" x14ac:dyDescent="0.25">
      <c r="A220" s="67" t="s">
        <v>240</v>
      </c>
      <c r="B220" s="67" t="s">
        <v>248</v>
      </c>
      <c r="C220" s="68">
        <v>20.53</v>
      </c>
      <c r="D220" s="151">
        <v>0.91679999999999995</v>
      </c>
      <c r="E220" s="68">
        <v>47.3</v>
      </c>
      <c r="F220" s="68">
        <v>15.4</v>
      </c>
    </row>
    <row r="221" spans="1:6" ht="24.95" customHeight="1" x14ac:dyDescent="0.25">
      <c r="A221" s="67" t="s">
        <v>240</v>
      </c>
      <c r="B221" s="67" t="s">
        <v>254</v>
      </c>
      <c r="C221" s="68">
        <v>14</v>
      </c>
      <c r="D221" s="151">
        <v>0.91969999999999996</v>
      </c>
      <c r="E221" s="68">
        <v>242.5</v>
      </c>
      <c r="F221" s="68">
        <v>15.7</v>
      </c>
    </row>
    <row r="222" spans="1:6" ht="24.95" customHeight="1" x14ac:dyDescent="0.25">
      <c r="A222" s="67" t="s">
        <v>240</v>
      </c>
      <c r="B222" s="67" t="s">
        <v>246</v>
      </c>
      <c r="C222" s="68">
        <v>12.73</v>
      </c>
      <c r="D222" s="151">
        <v>0.91679999999999995</v>
      </c>
      <c r="E222" s="68">
        <v>56.5</v>
      </c>
      <c r="F222" s="68">
        <v>5.0999999999999996</v>
      </c>
    </row>
    <row r="223" spans="1:6" ht="24.95" customHeight="1" x14ac:dyDescent="0.25">
      <c r="A223" s="67" t="s">
        <v>240</v>
      </c>
      <c r="B223" s="67" t="s">
        <v>244</v>
      </c>
      <c r="C223" s="68">
        <v>12</v>
      </c>
      <c r="D223" s="151">
        <v>0.91200000000000003</v>
      </c>
      <c r="E223" s="68">
        <v>81</v>
      </c>
      <c r="F223" s="68">
        <v>16</v>
      </c>
    </row>
    <row r="224" spans="1:6" ht="24.95" customHeight="1" x14ac:dyDescent="0.25">
      <c r="A224" s="67" t="s">
        <v>240</v>
      </c>
      <c r="B224" s="67" t="s">
        <v>253</v>
      </c>
      <c r="C224" s="68">
        <v>14</v>
      </c>
      <c r="D224" s="151">
        <v>0.91969999999999996</v>
      </c>
      <c r="E224" s="68">
        <v>242.5</v>
      </c>
      <c r="F224" s="68">
        <v>15.7</v>
      </c>
    </row>
    <row r="225" spans="1:6" ht="24.95" customHeight="1" x14ac:dyDescent="0.25">
      <c r="A225" s="67" t="s">
        <v>240</v>
      </c>
      <c r="B225" s="67" t="s">
        <v>249</v>
      </c>
      <c r="C225" s="68">
        <v>20.43</v>
      </c>
      <c r="D225" s="151">
        <v>0.91679999999999995</v>
      </c>
      <c r="E225" s="68">
        <v>47.3</v>
      </c>
      <c r="F225" s="68">
        <v>15.4</v>
      </c>
    </row>
    <row r="226" spans="1:6" ht="24.95" customHeight="1" x14ac:dyDescent="0.25">
      <c r="A226" s="67" t="s">
        <v>240</v>
      </c>
      <c r="B226" s="67" t="s">
        <v>243</v>
      </c>
      <c r="C226" s="68">
        <v>12</v>
      </c>
      <c r="D226" s="151">
        <v>0.91200000000000003</v>
      </c>
      <c r="E226" s="68">
        <v>81</v>
      </c>
      <c r="F226" s="68">
        <v>16</v>
      </c>
    </row>
    <row r="227" spans="1:6" ht="24.95" customHeight="1" x14ac:dyDescent="0.25">
      <c r="A227" s="67" t="s">
        <v>240</v>
      </c>
      <c r="B227" s="67" t="s">
        <v>252</v>
      </c>
      <c r="C227" s="68">
        <v>23.7</v>
      </c>
      <c r="D227" s="151">
        <v>0.95799999999999996</v>
      </c>
      <c r="E227" s="68">
        <v>76</v>
      </c>
      <c r="F227" s="68">
        <v>16</v>
      </c>
    </row>
    <row r="228" spans="1:6" ht="24.95" customHeight="1" x14ac:dyDescent="0.25">
      <c r="A228" s="67" t="s">
        <v>240</v>
      </c>
      <c r="B228" s="67" t="s">
        <v>683</v>
      </c>
      <c r="C228" s="68">
        <v>16.2</v>
      </c>
      <c r="D228" s="151">
        <v>0.90900000000000003</v>
      </c>
      <c r="E228" s="68">
        <v>14</v>
      </c>
      <c r="F228" s="68">
        <v>14.9</v>
      </c>
    </row>
    <row r="229" spans="1:6" ht="24.95" customHeight="1" x14ac:dyDescent="0.25">
      <c r="A229" s="67" t="s">
        <v>240</v>
      </c>
      <c r="B229" s="67" t="s">
        <v>684</v>
      </c>
      <c r="C229" s="68">
        <v>17.899999999999999</v>
      </c>
      <c r="D229" s="151">
        <v>0.90900000000000003</v>
      </c>
      <c r="E229" s="68">
        <v>14</v>
      </c>
      <c r="F229" s="68">
        <v>14.9</v>
      </c>
    </row>
    <row r="230" spans="1:6" ht="24.95" customHeight="1" x14ac:dyDescent="0.25">
      <c r="A230" s="67" t="s">
        <v>240</v>
      </c>
      <c r="B230" s="67" t="s">
        <v>685</v>
      </c>
      <c r="C230" s="68">
        <v>18.100000000000001</v>
      </c>
      <c r="D230" s="151">
        <v>0.94299999999999995</v>
      </c>
      <c r="E230" s="68">
        <v>26</v>
      </c>
      <c r="F230" s="68">
        <v>14.9</v>
      </c>
    </row>
    <row r="231" spans="1:6" ht="24.95" customHeight="1" x14ac:dyDescent="0.25">
      <c r="A231" s="67" t="s">
        <v>240</v>
      </c>
      <c r="B231" s="67" t="s">
        <v>759</v>
      </c>
      <c r="C231" s="68">
        <v>18</v>
      </c>
      <c r="D231" s="151">
        <v>0.93500000000000005</v>
      </c>
      <c r="E231" s="68">
        <v>95</v>
      </c>
      <c r="F231" s="68">
        <v>15</v>
      </c>
    </row>
    <row r="232" spans="1:6" ht="24.95" customHeight="1" x14ac:dyDescent="0.25">
      <c r="A232" s="67" t="s">
        <v>240</v>
      </c>
      <c r="B232" s="67" t="s">
        <v>760</v>
      </c>
      <c r="C232" s="68">
        <v>18.100000000000001</v>
      </c>
      <c r="D232" s="151">
        <v>0.94299999999999995</v>
      </c>
      <c r="E232" s="68">
        <v>26</v>
      </c>
      <c r="F232" s="68">
        <v>15</v>
      </c>
    </row>
    <row r="233" spans="1:6" ht="24.95" customHeight="1" x14ac:dyDescent="0.25">
      <c r="A233" s="67" t="s">
        <v>240</v>
      </c>
      <c r="B233" s="67" t="s">
        <v>761</v>
      </c>
      <c r="C233" s="68">
        <v>23.1</v>
      </c>
      <c r="D233" s="151">
        <v>0.93799999999999994</v>
      </c>
      <c r="E233" s="68">
        <v>16</v>
      </c>
      <c r="F233" s="68">
        <v>14.9</v>
      </c>
    </row>
    <row r="234" spans="1:6" ht="24.95" customHeight="1" x14ac:dyDescent="0.25">
      <c r="A234" s="67" t="s">
        <v>262</v>
      </c>
      <c r="B234" s="67" t="s">
        <v>526</v>
      </c>
      <c r="C234" s="68">
        <v>16</v>
      </c>
      <c r="D234" s="151">
        <v>0.9113</v>
      </c>
      <c r="E234" s="68">
        <v>97.2</v>
      </c>
      <c r="F234" s="68">
        <v>18</v>
      </c>
    </row>
    <row r="235" spans="1:6" ht="24.95" customHeight="1" x14ac:dyDescent="0.25">
      <c r="A235" s="67" t="s">
        <v>262</v>
      </c>
      <c r="B235" s="67" t="s">
        <v>291</v>
      </c>
      <c r="C235" s="68">
        <v>12</v>
      </c>
      <c r="D235" s="151">
        <v>0.93400000000000005</v>
      </c>
      <c r="E235" s="68">
        <v>118.7</v>
      </c>
      <c r="F235" s="68">
        <v>17.600000000000001</v>
      </c>
    </row>
    <row r="236" spans="1:6" ht="24.95" customHeight="1" x14ac:dyDescent="0.25">
      <c r="A236" s="67" t="s">
        <v>262</v>
      </c>
      <c r="B236" s="67" t="s">
        <v>290</v>
      </c>
      <c r="C236" s="68">
        <v>12</v>
      </c>
      <c r="D236" s="151">
        <v>0.93400000000000005</v>
      </c>
      <c r="E236" s="68">
        <v>118.7</v>
      </c>
      <c r="F236" s="68">
        <v>17.600000000000001</v>
      </c>
    </row>
    <row r="237" spans="1:6" ht="24.95" customHeight="1" x14ac:dyDescent="0.25">
      <c r="A237" s="67" t="s">
        <v>262</v>
      </c>
      <c r="B237" s="67" t="s">
        <v>527</v>
      </c>
      <c r="C237" s="68">
        <v>15.37</v>
      </c>
      <c r="D237" s="151">
        <v>0.9496</v>
      </c>
      <c r="E237" s="68">
        <v>49.1</v>
      </c>
      <c r="F237" s="68">
        <v>3.9</v>
      </c>
    </row>
    <row r="238" spans="1:6" ht="24.95" customHeight="1" x14ac:dyDescent="0.25">
      <c r="A238" s="67" t="s">
        <v>262</v>
      </c>
      <c r="B238" s="67" t="s">
        <v>528</v>
      </c>
      <c r="C238" s="68">
        <v>13.51</v>
      </c>
      <c r="D238" s="151">
        <v>0.94679999999999997</v>
      </c>
      <c r="E238" s="68">
        <v>18</v>
      </c>
      <c r="F238" s="68">
        <v>4.0999999999999996</v>
      </c>
    </row>
    <row r="239" spans="1:6" ht="24.95" customHeight="1" x14ac:dyDescent="0.25">
      <c r="A239" s="67" t="s">
        <v>262</v>
      </c>
      <c r="B239" s="67" t="s">
        <v>529</v>
      </c>
      <c r="C239" s="68">
        <v>9.26</v>
      </c>
      <c r="D239" s="151">
        <v>0.95309999999999995</v>
      </c>
      <c r="E239" s="68">
        <v>19.2</v>
      </c>
      <c r="F239" s="68">
        <v>3</v>
      </c>
    </row>
    <row r="240" spans="1:6" ht="24.95" customHeight="1" x14ac:dyDescent="0.25">
      <c r="A240" s="67" t="s">
        <v>262</v>
      </c>
      <c r="B240" s="67" t="s">
        <v>279</v>
      </c>
      <c r="C240" s="68">
        <v>12.9</v>
      </c>
      <c r="D240" s="151">
        <v>0.93420000000000003</v>
      </c>
      <c r="E240" s="68">
        <v>118.7</v>
      </c>
      <c r="F240" s="68">
        <v>17.600000000000001</v>
      </c>
    </row>
    <row r="241" spans="1:6" ht="24.95" customHeight="1" x14ac:dyDescent="0.25">
      <c r="A241" s="67" t="s">
        <v>262</v>
      </c>
      <c r="B241" s="67" t="s">
        <v>281</v>
      </c>
      <c r="C241" s="68">
        <v>12.9</v>
      </c>
      <c r="D241" s="151">
        <v>0.93420000000000003</v>
      </c>
      <c r="E241" s="68">
        <v>118.7</v>
      </c>
      <c r="F241" s="68">
        <v>17.600000000000001</v>
      </c>
    </row>
    <row r="242" spans="1:6" ht="24.95" customHeight="1" x14ac:dyDescent="0.25">
      <c r="A242" s="67" t="s">
        <v>262</v>
      </c>
      <c r="B242" s="67" t="s">
        <v>278</v>
      </c>
      <c r="C242" s="68">
        <v>11.84</v>
      </c>
      <c r="D242" s="151">
        <v>0.92530000000000001</v>
      </c>
      <c r="E242" s="68">
        <v>88.3</v>
      </c>
      <c r="F242" s="68">
        <v>13.1</v>
      </c>
    </row>
    <row r="243" spans="1:6" ht="24.95" customHeight="1" x14ac:dyDescent="0.25">
      <c r="A243" s="67" t="s">
        <v>262</v>
      </c>
      <c r="B243" s="67" t="s">
        <v>280</v>
      </c>
      <c r="C243" s="68">
        <v>20.100000000000001</v>
      </c>
      <c r="D243" s="151">
        <v>0.93200000000000005</v>
      </c>
      <c r="E243" s="68">
        <v>96</v>
      </c>
      <c r="F243" s="68">
        <v>16.100000000000001</v>
      </c>
    </row>
    <row r="244" spans="1:6" ht="24.95" customHeight="1" x14ac:dyDescent="0.25">
      <c r="A244" s="67" t="s">
        <v>262</v>
      </c>
      <c r="B244" s="67" t="s">
        <v>286</v>
      </c>
      <c r="C244" s="68">
        <v>9.26</v>
      </c>
      <c r="D244" s="151">
        <v>0.95309999999999995</v>
      </c>
      <c r="E244" s="68">
        <v>19.2</v>
      </c>
      <c r="F244" s="68">
        <v>3</v>
      </c>
    </row>
    <row r="245" spans="1:6" ht="24.95" customHeight="1" x14ac:dyDescent="0.25">
      <c r="A245" s="67" t="s">
        <v>262</v>
      </c>
      <c r="B245" s="67" t="s">
        <v>530</v>
      </c>
      <c r="C245" s="68">
        <v>15.37</v>
      </c>
      <c r="D245" s="151">
        <v>0.9496</v>
      </c>
      <c r="E245" s="68">
        <v>49.1</v>
      </c>
      <c r="F245" s="68">
        <v>3.9</v>
      </c>
    </row>
    <row r="246" spans="1:6" ht="24.95" customHeight="1" x14ac:dyDescent="0.25">
      <c r="A246" s="67" t="s">
        <v>262</v>
      </c>
      <c r="B246" s="67" t="s">
        <v>531</v>
      </c>
      <c r="C246" s="68">
        <v>13.51</v>
      </c>
      <c r="D246" s="151">
        <v>0.94679999999999997</v>
      </c>
      <c r="E246" s="68">
        <v>18</v>
      </c>
      <c r="F246" s="68">
        <v>4.0999999999999996</v>
      </c>
    </row>
    <row r="247" spans="1:6" ht="24.95" customHeight="1" x14ac:dyDescent="0.25">
      <c r="A247" s="67" t="s">
        <v>262</v>
      </c>
      <c r="B247" s="67" t="s">
        <v>532</v>
      </c>
      <c r="C247" s="68">
        <v>9.26</v>
      </c>
      <c r="D247" s="151">
        <v>0.95309999999999995</v>
      </c>
      <c r="E247" s="68">
        <v>23.3</v>
      </c>
      <c r="F247" s="68">
        <v>3</v>
      </c>
    </row>
    <row r="248" spans="1:6" ht="24.95" customHeight="1" x14ac:dyDescent="0.25">
      <c r="A248" s="67" t="s">
        <v>262</v>
      </c>
      <c r="B248" s="67" t="s">
        <v>289</v>
      </c>
      <c r="C248" s="68">
        <v>20.100000000000001</v>
      </c>
      <c r="D248" s="151">
        <v>0.93210000000000004</v>
      </c>
      <c r="E248" s="68">
        <v>96</v>
      </c>
      <c r="F248" s="68">
        <v>16.100000000000001</v>
      </c>
    </row>
    <row r="249" spans="1:6" ht="24.95" customHeight="1" x14ac:dyDescent="0.25">
      <c r="A249" s="67" t="s">
        <v>262</v>
      </c>
      <c r="B249" s="67" t="s">
        <v>285</v>
      </c>
      <c r="C249" s="68">
        <v>20.100000000000001</v>
      </c>
      <c r="D249" s="151">
        <v>0.93210000000000004</v>
      </c>
      <c r="E249" s="68">
        <v>96</v>
      </c>
      <c r="F249" s="68">
        <v>16.100000000000001</v>
      </c>
    </row>
    <row r="250" spans="1:6" ht="24.95" customHeight="1" x14ac:dyDescent="0.25">
      <c r="A250" s="67" t="s">
        <v>262</v>
      </c>
      <c r="B250" s="67" t="s">
        <v>280</v>
      </c>
      <c r="C250" s="68">
        <v>20.100000000000001</v>
      </c>
      <c r="D250" s="151">
        <v>0.93210000000000004</v>
      </c>
      <c r="E250" s="68">
        <v>96</v>
      </c>
      <c r="F250" s="68">
        <v>16.100000000000001</v>
      </c>
    </row>
    <row r="251" spans="1:6" ht="24.95" customHeight="1" x14ac:dyDescent="0.25">
      <c r="A251" s="67" t="s">
        <v>262</v>
      </c>
      <c r="B251" s="67" t="s">
        <v>271</v>
      </c>
      <c r="C251" s="68">
        <v>15.37</v>
      </c>
      <c r="D251" s="151">
        <v>0.9496</v>
      </c>
      <c r="E251" s="68">
        <v>49.1</v>
      </c>
      <c r="F251" s="68">
        <v>3.9</v>
      </c>
    </row>
    <row r="252" spans="1:6" ht="24.95" customHeight="1" x14ac:dyDescent="0.25">
      <c r="A252" s="67" t="s">
        <v>262</v>
      </c>
      <c r="B252" s="67" t="s">
        <v>268</v>
      </c>
      <c r="C252" s="68">
        <v>15.37</v>
      </c>
      <c r="D252" s="151">
        <v>0.9496</v>
      </c>
      <c r="E252" s="68">
        <v>49.1</v>
      </c>
      <c r="F252" s="68">
        <v>3.9</v>
      </c>
    </row>
    <row r="253" spans="1:6" ht="24.95" customHeight="1" x14ac:dyDescent="0.25">
      <c r="A253" s="67" t="s">
        <v>262</v>
      </c>
      <c r="B253" s="67" t="s">
        <v>267</v>
      </c>
      <c r="C253" s="68">
        <v>13.51</v>
      </c>
      <c r="D253" s="151">
        <v>0.94679999999999997</v>
      </c>
      <c r="E253" s="68">
        <v>18</v>
      </c>
      <c r="F253" s="68">
        <v>4.0999999999999996</v>
      </c>
    </row>
    <row r="254" spans="1:6" ht="24.95" customHeight="1" x14ac:dyDescent="0.25">
      <c r="A254" s="67" t="s">
        <v>262</v>
      </c>
      <c r="B254" s="67" t="s">
        <v>270</v>
      </c>
      <c r="C254" s="68">
        <v>13.51</v>
      </c>
      <c r="D254" s="151">
        <v>0.94679999999999997</v>
      </c>
      <c r="E254" s="68">
        <v>18</v>
      </c>
      <c r="F254" s="68">
        <v>4.0999999999999996</v>
      </c>
    </row>
    <row r="255" spans="1:6" ht="24.95" customHeight="1" x14ac:dyDescent="0.25">
      <c r="A255" s="67" t="s">
        <v>262</v>
      </c>
      <c r="B255" s="67" t="s">
        <v>269</v>
      </c>
      <c r="C255" s="68">
        <v>9.26</v>
      </c>
      <c r="D255" s="151">
        <v>0.95309999999999995</v>
      </c>
      <c r="E255" s="68">
        <v>19.2</v>
      </c>
      <c r="F255" s="68">
        <v>3</v>
      </c>
    </row>
    <row r="256" spans="1:6" ht="24.95" customHeight="1" x14ac:dyDescent="0.25">
      <c r="A256" s="67" t="s">
        <v>262</v>
      </c>
      <c r="B256" s="67" t="s">
        <v>266</v>
      </c>
      <c r="C256" s="68">
        <v>9.26</v>
      </c>
      <c r="D256" s="151">
        <v>0.95309999999999995</v>
      </c>
      <c r="E256" s="68">
        <v>19.2</v>
      </c>
      <c r="F256" s="68">
        <v>3</v>
      </c>
    </row>
    <row r="257" spans="1:6" ht="24.95" customHeight="1" x14ac:dyDescent="0.25">
      <c r="A257" s="67" t="s">
        <v>262</v>
      </c>
      <c r="B257" s="67" t="s">
        <v>275</v>
      </c>
      <c r="C257" s="68">
        <v>9.26</v>
      </c>
      <c r="D257" s="151">
        <v>0.95309999999999995</v>
      </c>
      <c r="E257" s="68">
        <v>19.2</v>
      </c>
      <c r="F257" s="68">
        <v>3</v>
      </c>
    </row>
    <row r="258" spans="1:6" ht="24.95" customHeight="1" x14ac:dyDescent="0.25">
      <c r="A258" s="67" t="s">
        <v>262</v>
      </c>
      <c r="B258" s="67" t="s">
        <v>272</v>
      </c>
      <c r="C258" s="68">
        <v>9.26</v>
      </c>
      <c r="D258" s="151">
        <v>0.95309999999999995</v>
      </c>
      <c r="E258" s="68">
        <v>19.2</v>
      </c>
      <c r="F258" s="68">
        <v>3</v>
      </c>
    </row>
    <row r="259" spans="1:6" ht="24.95" customHeight="1" x14ac:dyDescent="0.25">
      <c r="A259" s="67" t="s">
        <v>262</v>
      </c>
      <c r="B259" s="67" t="s">
        <v>263</v>
      </c>
      <c r="C259" s="68">
        <v>9.26</v>
      </c>
      <c r="D259" s="151">
        <v>0.95309999999999995</v>
      </c>
      <c r="E259" s="68">
        <v>19.2</v>
      </c>
      <c r="F259" s="68">
        <v>3</v>
      </c>
    </row>
    <row r="260" spans="1:6" ht="24.95" customHeight="1" x14ac:dyDescent="0.25">
      <c r="A260" s="67" t="s">
        <v>262</v>
      </c>
      <c r="B260" s="67" t="s">
        <v>533</v>
      </c>
      <c r="C260" s="68">
        <v>13.51</v>
      </c>
      <c r="D260" s="151">
        <v>0.94679999999999997</v>
      </c>
      <c r="E260" s="68">
        <v>18</v>
      </c>
      <c r="F260" s="68">
        <v>4.0999999999999996</v>
      </c>
    </row>
    <row r="261" spans="1:6" ht="24.95" customHeight="1" x14ac:dyDescent="0.25">
      <c r="A261" s="67" t="s">
        <v>262</v>
      </c>
      <c r="B261" s="67" t="s">
        <v>534</v>
      </c>
      <c r="C261" s="68">
        <v>9.26</v>
      </c>
      <c r="D261" s="151">
        <v>0.95309999999999995</v>
      </c>
      <c r="E261" s="68">
        <v>19.2</v>
      </c>
      <c r="F261" s="68">
        <v>3</v>
      </c>
    </row>
    <row r="262" spans="1:6" ht="24.95" customHeight="1" x14ac:dyDescent="0.25">
      <c r="A262" s="67" t="s">
        <v>262</v>
      </c>
      <c r="B262" s="67" t="s">
        <v>535</v>
      </c>
      <c r="C262" s="68">
        <v>15.37</v>
      </c>
      <c r="D262" s="151">
        <v>0.9496</v>
      </c>
      <c r="E262" s="68">
        <v>49.1</v>
      </c>
      <c r="F262" s="68">
        <v>3.9</v>
      </c>
    </row>
    <row r="263" spans="1:6" ht="24.95" customHeight="1" x14ac:dyDescent="0.25">
      <c r="A263" s="67" t="s">
        <v>262</v>
      </c>
      <c r="B263" s="67" t="s">
        <v>284</v>
      </c>
      <c r="C263" s="68">
        <v>15.37</v>
      </c>
      <c r="D263" s="151">
        <v>0.9496</v>
      </c>
      <c r="E263" s="68">
        <v>49.1</v>
      </c>
      <c r="F263" s="68">
        <v>3.9</v>
      </c>
    </row>
    <row r="264" spans="1:6" ht="24.95" customHeight="1" x14ac:dyDescent="0.25">
      <c r="A264" s="67" t="s">
        <v>262</v>
      </c>
      <c r="B264" s="67" t="s">
        <v>282</v>
      </c>
      <c r="C264" s="68">
        <v>9.26</v>
      </c>
      <c r="D264" s="151">
        <v>0.95309999999999995</v>
      </c>
      <c r="E264" s="68">
        <v>19.2</v>
      </c>
      <c r="F264" s="68">
        <v>3</v>
      </c>
    </row>
    <row r="265" spans="1:6" ht="24.95" customHeight="1" x14ac:dyDescent="0.25">
      <c r="A265" s="67" t="s">
        <v>262</v>
      </c>
      <c r="B265" s="67" t="s">
        <v>274</v>
      </c>
      <c r="C265" s="68">
        <v>15.37</v>
      </c>
      <c r="D265" s="151">
        <v>0.9496</v>
      </c>
      <c r="E265" s="68">
        <v>49.1</v>
      </c>
      <c r="F265" s="68">
        <v>3.9</v>
      </c>
    </row>
    <row r="266" spans="1:6" ht="24.95" customHeight="1" x14ac:dyDescent="0.25">
      <c r="A266" s="67" t="s">
        <v>262</v>
      </c>
      <c r="B266" s="67" t="s">
        <v>273</v>
      </c>
      <c r="C266" s="68">
        <v>13.51</v>
      </c>
      <c r="D266" s="151">
        <v>0.94679999999999997</v>
      </c>
      <c r="E266" s="68">
        <v>18</v>
      </c>
      <c r="F266" s="68">
        <v>4.0999999999999996</v>
      </c>
    </row>
    <row r="267" spans="1:6" ht="24.95" customHeight="1" x14ac:dyDescent="0.25">
      <c r="A267" s="67" t="s">
        <v>262</v>
      </c>
      <c r="B267" s="67" t="s">
        <v>277</v>
      </c>
      <c r="C267" s="68">
        <v>15.37</v>
      </c>
      <c r="D267" s="151">
        <v>0.9496</v>
      </c>
      <c r="E267" s="68">
        <v>49.1</v>
      </c>
      <c r="F267" s="68">
        <v>3.9</v>
      </c>
    </row>
    <row r="268" spans="1:6" ht="24.95" customHeight="1" x14ac:dyDescent="0.25">
      <c r="A268" s="67" t="s">
        <v>262</v>
      </c>
      <c r="B268" s="67" t="s">
        <v>276</v>
      </c>
      <c r="C268" s="68">
        <v>13.51</v>
      </c>
      <c r="D268" s="151">
        <v>0.94679999999999997</v>
      </c>
      <c r="E268" s="68">
        <v>18</v>
      </c>
      <c r="F268" s="68">
        <v>4.0999999999999996</v>
      </c>
    </row>
    <row r="269" spans="1:6" ht="24.95" customHeight="1" x14ac:dyDescent="0.25">
      <c r="A269" s="67" t="s">
        <v>262</v>
      </c>
      <c r="B269" s="67" t="s">
        <v>265</v>
      </c>
      <c r="C269" s="68">
        <v>15.37</v>
      </c>
      <c r="D269" s="151">
        <v>0.9496</v>
      </c>
      <c r="E269" s="68">
        <v>49.1</v>
      </c>
      <c r="F269" s="68">
        <v>3.9</v>
      </c>
    </row>
    <row r="270" spans="1:6" ht="24.95" customHeight="1" x14ac:dyDescent="0.25">
      <c r="A270" s="67" t="s">
        <v>262</v>
      </c>
      <c r="B270" s="67" t="s">
        <v>264</v>
      </c>
      <c r="C270" s="68">
        <v>13.51</v>
      </c>
      <c r="D270" s="151">
        <v>0.94679999999999997</v>
      </c>
      <c r="E270" s="68">
        <v>18</v>
      </c>
      <c r="F270" s="68">
        <v>4.0999999999999996</v>
      </c>
    </row>
    <row r="271" spans="1:6" ht="24.95" customHeight="1" x14ac:dyDescent="0.25">
      <c r="A271" s="67" t="s">
        <v>262</v>
      </c>
      <c r="B271" s="67" t="s">
        <v>288</v>
      </c>
      <c r="C271" s="68">
        <v>15.37</v>
      </c>
      <c r="D271" s="151">
        <v>0.9496</v>
      </c>
      <c r="E271" s="68">
        <v>49.1</v>
      </c>
      <c r="F271" s="68">
        <v>3.9</v>
      </c>
    </row>
    <row r="272" spans="1:6" ht="24.95" customHeight="1" x14ac:dyDescent="0.25">
      <c r="A272" s="67" t="s">
        <v>262</v>
      </c>
      <c r="B272" s="67" t="s">
        <v>287</v>
      </c>
      <c r="C272" s="68">
        <v>13.51</v>
      </c>
      <c r="D272" s="151">
        <v>0.94679999999999997</v>
      </c>
      <c r="E272" s="68">
        <v>18</v>
      </c>
      <c r="F272" s="68">
        <v>4.0999999999999996</v>
      </c>
    </row>
    <row r="273" spans="1:6" s="66" customFormat="1" ht="24.95" customHeight="1" x14ac:dyDescent="0.25">
      <c r="A273" s="67" t="s">
        <v>262</v>
      </c>
      <c r="B273" s="67" t="s">
        <v>283</v>
      </c>
      <c r="C273" s="68">
        <v>13.51</v>
      </c>
      <c r="D273" s="151">
        <v>0.94679999999999997</v>
      </c>
      <c r="E273" s="68">
        <v>18</v>
      </c>
      <c r="F273" s="68">
        <v>4.0999999999999996</v>
      </c>
    </row>
    <row r="274" spans="1:6" s="66" customFormat="1" ht="24.95" customHeight="1" x14ac:dyDescent="0.25">
      <c r="A274" s="67" t="s">
        <v>292</v>
      </c>
      <c r="B274" s="67" t="s">
        <v>536</v>
      </c>
      <c r="C274" s="68">
        <v>16.3</v>
      </c>
      <c r="D274" s="151">
        <v>0.93600000000000005</v>
      </c>
      <c r="E274" s="68">
        <v>200</v>
      </c>
      <c r="F274" s="68">
        <v>17</v>
      </c>
    </row>
    <row r="275" spans="1:6" s="66" customFormat="1" ht="24.95" customHeight="1" x14ac:dyDescent="0.25">
      <c r="A275" s="67" t="s">
        <v>292</v>
      </c>
      <c r="B275" s="67" t="s">
        <v>293</v>
      </c>
      <c r="C275" s="68">
        <v>20.5</v>
      </c>
      <c r="D275" s="151">
        <v>0.93200000000000005</v>
      </c>
      <c r="E275" s="68">
        <v>84</v>
      </c>
      <c r="F275" s="68">
        <v>11</v>
      </c>
    </row>
    <row r="276" spans="1:6" s="66" customFormat="1" ht="24.95" customHeight="1" x14ac:dyDescent="0.25">
      <c r="A276" s="67" t="s">
        <v>292</v>
      </c>
      <c r="B276" s="67" t="s">
        <v>294</v>
      </c>
      <c r="C276" s="68">
        <v>20.5</v>
      </c>
      <c r="D276" s="151">
        <v>0.93200000000000005</v>
      </c>
      <c r="E276" s="68">
        <v>84</v>
      </c>
      <c r="F276" s="68">
        <v>11</v>
      </c>
    </row>
    <row r="277" spans="1:6" s="66" customFormat="1" ht="24.95" customHeight="1" x14ac:dyDescent="0.25">
      <c r="A277" s="67" t="s">
        <v>295</v>
      </c>
      <c r="B277" s="67" t="s">
        <v>300</v>
      </c>
      <c r="C277" s="68">
        <v>30</v>
      </c>
      <c r="D277" s="151">
        <v>0.93200000000000005</v>
      </c>
      <c r="E277" s="68">
        <v>153.4</v>
      </c>
      <c r="F277" s="68">
        <v>14</v>
      </c>
    </row>
    <row r="278" spans="1:6" s="66" customFormat="1" ht="24.95" customHeight="1" x14ac:dyDescent="0.25">
      <c r="A278" s="67" t="s">
        <v>295</v>
      </c>
      <c r="B278" s="67" t="s">
        <v>299</v>
      </c>
      <c r="C278" s="68">
        <v>25</v>
      </c>
      <c r="D278" s="151">
        <v>0.93520000000000003</v>
      </c>
      <c r="E278" s="68">
        <v>203</v>
      </c>
      <c r="F278" s="68">
        <v>15</v>
      </c>
    </row>
    <row r="279" spans="1:6" s="66" customFormat="1" ht="24.95" customHeight="1" x14ac:dyDescent="0.25">
      <c r="A279" s="67" t="s">
        <v>295</v>
      </c>
      <c r="B279" s="67" t="s">
        <v>298</v>
      </c>
      <c r="C279" s="68">
        <v>20.14</v>
      </c>
      <c r="D279" s="151">
        <v>0.93810000000000004</v>
      </c>
      <c r="E279" s="68">
        <v>248.6</v>
      </c>
      <c r="F279" s="68">
        <v>15.9</v>
      </c>
    </row>
    <row r="280" spans="1:6" s="66" customFormat="1" ht="24.95" customHeight="1" x14ac:dyDescent="0.25">
      <c r="A280" s="67" t="s">
        <v>295</v>
      </c>
      <c r="B280" s="67" t="s">
        <v>297</v>
      </c>
      <c r="C280" s="68">
        <v>13.73</v>
      </c>
      <c r="D280" s="151">
        <v>0.91710000000000003</v>
      </c>
      <c r="E280" s="68">
        <v>74.599999999999994</v>
      </c>
      <c r="F280" s="68">
        <v>15</v>
      </c>
    </row>
    <row r="281" spans="1:6" s="66" customFormat="1" ht="24.95" customHeight="1" x14ac:dyDescent="0.25">
      <c r="A281" s="67" t="s">
        <v>295</v>
      </c>
      <c r="B281" s="67" t="s">
        <v>296</v>
      </c>
      <c r="C281" s="68">
        <v>11.33</v>
      </c>
      <c r="D281" s="151">
        <v>0.93</v>
      </c>
      <c r="E281" s="68">
        <v>65.400000000000006</v>
      </c>
      <c r="F281" s="68">
        <v>13.2</v>
      </c>
    </row>
    <row r="282" spans="1:6" s="66" customFormat="1" ht="24.95" customHeight="1" x14ac:dyDescent="0.25">
      <c r="A282" s="67" t="s">
        <v>301</v>
      </c>
      <c r="B282" s="67" t="s">
        <v>302</v>
      </c>
      <c r="C282" s="68">
        <v>11.94</v>
      </c>
      <c r="D282" s="151">
        <v>0.93469999999999998</v>
      </c>
      <c r="E282" s="68">
        <v>157</v>
      </c>
      <c r="F282" s="68">
        <v>13.2</v>
      </c>
    </row>
    <row r="283" spans="1:6" s="66" customFormat="1" ht="24.95" customHeight="1" x14ac:dyDescent="0.25">
      <c r="A283" s="67" t="s">
        <v>301</v>
      </c>
      <c r="B283" s="67" t="s">
        <v>537</v>
      </c>
      <c r="C283" s="68">
        <v>20</v>
      </c>
      <c r="D283" s="151">
        <v>0.91669999999999996</v>
      </c>
      <c r="E283" s="68">
        <v>90</v>
      </c>
      <c r="F283" s="68">
        <v>17.899999999999999</v>
      </c>
    </row>
    <row r="284" spans="1:6" s="66" customFormat="1" ht="24.95" customHeight="1" x14ac:dyDescent="0.25">
      <c r="A284" s="67" t="s">
        <v>303</v>
      </c>
      <c r="B284" s="67" t="s">
        <v>538</v>
      </c>
      <c r="C284" s="68">
        <v>30.2</v>
      </c>
      <c r="D284" s="151">
        <v>0.92</v>
      </c>
      <c r="E284" s="68">
        <v>193</v>
      </c>
      <c r="F284" s="68">
        <v>16</v>
      </c>
    </row>
    <row r="285" spans="1:6" s="66" customFormat="1" ht="24.95" customHeight="1" x14ac:dyDescent="0.25">
      <c r="A285" s="67" t="s">
        <v>303</v>
      </c>
      <c r="B285" s="67" t="s">
        <v>539</v>
      </c>
      <c r="C285" s="68">
        <v>25.4</v>
      </c>
      <c r="D285" s="151">
        <v>0.92</v>
      </c>
      <c r="E285" s="68">
        <v>192</v>
      </c>
      <c r="F285" s="68">
        <v>15</v>
      </c>
    </row>
    <row r="286" spans="1:6" s="66" customFormat="1" ht="24.95" customHeight="1" x14ac:dyDescent="0.25">
      <c r="A286" s="67" t="s">
        <v>303</v>
      </c>
      <c r="B286" s="67" t="s">
        <v>540</v>
      </c>
      <c r="C286" s="68">
        <v>19.7</v>
      </c>
      <c r="D286" s="151">
        <v>0.91600000000000004</v>
      </c>
      <c r="E286" s="68">
        <v>57</v>
      </c>
      <c r="F286" s="68">
        <v>14.9</v>
      </c>
    </row>
    <row r="287" spans="1:6" s="66" customFormat="1" ht="24.95" customHeight="1" x14ac:dyDescent="0.25">
      <c r="A287" s="67" t="s">
        <v>303</v>
      </c>
      <c r="B287" s="67" t="s">
        <v>541</v>
      </c>
      <c r="C287" s="68">
        <v>25.4</v>
      </c>
      <c r="D287" s="151">
        <v>0.92100000000000004</v>
      </c>
      <c r="E287" s="68">
        <v>25</v>
      </c>
      <c r="F287" s="68">
        <v>13.4</v>
      </c>
    </row>
    <row r="288" spans="1:6" s="66" customFormat="1" ht="24.95" customHeight="1" x14ac:dyDescent="0.25">
      <c r="A288" s="67" t="s">
        <v>303</v>
      </c>
      <c r="B288" s="67" t="s">
        <v>542</v>
      </c>
      <c r="C288" s="68">
        <v>34.6</v>
      </c>
      <c r="D288" s="151">
        <v>0.91600000000000004</v>
      </c>
      <c r="E288" s="68">
        <v>27</v>
      </c>
      <c r="F288" s="68">
        <v>6.2</v>
      </c>
    </row>
    <row r="289" spans="1:6" s="66" customFormat="1" ht="24.95" customHeight="1" x14ac:dyDescent="0.25">
      <c r="A289" s="67" t="s">
        <v>303</v>
      </c>
      <c r="B289" s="67" t="s">
        <v>543</v>
      </c>
      <c r="C289" s="68">
        <v>29.7</v>
      </c>
      <c r="D289" s="151">
        <v>0.92600000000000005</v>
      </c>
      <c r="E289" s="68">
        <v>16</v>
      </c>
      <c r="F289" s="68">
        <v>6.9</v>
      </c>
    </row>
    <row r="290" spans="1:6" s="66" customFormat="1" ht="24.95" customHeight="1" x14ac:dyDescent="0.25">
      <c r="A290" s="67" t="s">
        <v>303</v>
      </c>
      <c r="B290" s="67" t="s">
        <v>544</v>
      </c>
      <c r="C290" s="68">
        <v>27.3</v>
      </c>
      <c r="D290" s="151">
        <v>0.92400000000000004</v>
      </c>
      <c r="E290" s="68">
        <v>50</v>
      </c>
      <c r="F290" s="68">
        <v>9.8000000000000007</v>
      </c>
    </row>
    <row r="291" spans="1:6" s="66" customFormat="1" ht="24.95" customHeight="1" x14ac:dyDescent="0.25">
      <c r="A291" s="67" t="s">
        <v>303</v>
      </c>
      <c r="B291" s="67" t="s">
        <v>545</v>
      </c>
      <c r="C291" s="68">
        <v>21.6</v>
      </c>
      <c r="D291" s="151">
        <v>0.92500000000000004</v>
      </c>
      <c r="E291" s="68">
        <v>17</v>
      </c>
      <c r="F291" s="68">
        <v>9.6</v>
      </c>
    </row>
    <row r="292" spans="1:6" s="66" customFormat="1" ht="24.95" customHeight="1" x14ac:dyDescent="0.25">
      <c r="A292" s="67" t="s">
        <v>303</v>
      </c>
      <c r="B292" s="67" t="s">
        <v>306</v>
      </c>
      <c r="C292" s="68">
        <v>23.5</v>
      </c>
      <c r="D292" s="151">
        <v>0.91800000000000004</v>
      </c>
      <c r="E292" s="68">
        <v>88.2</v>
      </c>
      <c r="F292" s="68">
        <v>11.4</v>
      </c>
    </row>
    <row r="293" spans="1:6" s="66" customFormat="1" ht="24.95" customHeight="1" x14ac:dyDescent="0.25">
      <c r="A293" s="67" t="s">
        <v>303</v>
      </c>
      <c r="B293" s="67" t="s">
        <v>305</v>
      </c>
      <c r="C293" s="68">
        <v>18</v>
      </c>
      <c r="D293" s="151">
        <v>0.92500000000000004</v>
      </c>
      <c r="E293" s="68">
        <v>77</v>
      </c>
      <c r="F293" s="68">
        <v>13</v>
      </c>
    </row>
    <row r="294" spans="1:6" s="66" customFormat="1" ht="24.95" customHeight="1" x14ac:dyDescent="0.25">
      <c r="A294" s="67" t="s">
        <v>303</v>
      </c>
      <c r="B294" s="67" t="s">
        <v>308</v>
      </c>
      <c r="C294" s="68">
        <v>12.1</v>
      </c>
      <c r="D294" s="151">
        <v>0.91200000000000003</v>
      </c>
      <c r="E294" s="68">
        <v>121</v>
      </c>
      <c r="F294" s="68">
        <v>13</v>
      </c>
    </row>
    <row r="295" spans="1:6" s="66" customFormat="1" ht="24.95" customHeight="1" x14ac:dyDescent="0.25">
      <c r="A295" s="67" t="s">
        <v>303</v>
      </c>
      <c r="B295" s="67" t="s">
        <v>309</v>
      </c>
      <c r="C295" s="68">
        <v>23.4</v>
      </c>
      <c r="D295" s="151">
        <v>0.92100000000000004</v>
      </c>
      <c r="E295" s="68">
        <v>25.3</v>
      </c>
      <c r="F295" s="68">
        <v>13.4</v>
      </c>
    </row>
    <row r="296" spans="1:6" s="66" customFormat="1" ht="24.95" customHeight="1" x14ac:dyDescent="0.25">
      <c r="A296" s="67" t="s">
        <v>303</v>
      </c>
      <c r="B296" s="67" t="s">
        <v>307</v>
      </c>
      <c r="C296" s="68">
        <v>12.1</v>
      </c>
      <c r="D296" s="151">
        <v>0.91200000000000003</v>
      </c>
      <c r="E296" s="68">
        <v>121</v>
      </c>
      <c r="F296" s="68">
        <v>13</v>
      </c>
    </row>
    <row r="297" spans="1:6" s="101" customFormat="1" ht="24.95" customHeight="1" x14ac:dyDescent="0.25">
      <c r="A297" s="67" t="s">
        <v>303</v>
      </c>
      <c r="B297" s="67" t="s">
        <v>546</v>
      </c>
      <c r="C297" s="68">
        <v>18.7</v>
      </c>
      <c r="D297" s="151">
        <v>0.91200000000000003</v>
      </c>
      <c r="E297" s="68">
        <v>30.8</v>
      </c>
      <c r="F297" s="68">
        <v>16.399999999999999</v>
      </c>
    </row>
    <row r="298" spans="1:6" s="66" customFormat="1" ht="24.95" customHeight="1" x14ac:dyDescent="0.25">
      <c r="A298" s="67" t="s">
        <v>303</v>
      </c>
      <c r="B298" s="67" t="s">
        <v>311</v>
      </c>
      <c r="C298" s="68">
        <v>20.010000000000002</v>
      </c>
      <c r="D298" s="151">
        <v>0.93130000000000002</v>
      </c>
      <c r="E298" s="68">
        <v>129.6</v>
      </c>
      <c r="F298" s="68">
        <v>13.3</v>
      </c>
    </row>
    <row r="299" spans="1:6" s="66" customFormat="1" ht="24.95" customHeight="1" x14ac:dyDescent="0.25">
      <c r="A299" s="67" t="s">
        <v>303</v>
      </c>
      <c r="B299" s="67" t="s">
        <v>310</v>
      </c>
      <c r="C299" s="68">
        <v>9</v>
      </c>
      <c r="D299" s="151">
        <v>0.95540000000000003</v>
      </c>
      <c r="E299" s="68">
        <v>143.9</v>
      </c>
      <c r="F299" s="68">
        <v>14.7</v>
      </c>
    </row>
    <row r="300" spans="1:6" s="66" customFormat="1" ht="24.95" customHeight="1" x14ac:dyDescent="0.25">
      <c r="A300" s="67" t="s">
        <v>303</v>
      </c>
      <c r="B300" s="67" t="s">
        <v>304</v>
      </c>
      <c r="C300" s="68">
        <v>21.5</v>
      </c>
      <c r="D300" s="151">
        <v>0.92500000000000004</v>
      </c>
      <c r="E300" s="68">
        <v>126</v>
      </c>
      <c r="F300" s="68">
        <v>6</v>
      </c>
    </row>
    <row r="301" spans="1:6" s="66" customFormat="1" ht="30" customHeight="1" x14ac:dyDescent="0.25">
      <c r="A301" s="67" t="s">
        <v>303</v>
      </c>
      <c r="B301" s="67" t="s">
        <v>547</v>
      </c>
      <c r="C301" s="68">
        <v>23.5</v>
      </c>
      <c r="D301" s="151">
        <v>0.92</v>
      </c>
      <c r="E301" s="68">
        <v>181</v>
      </c>
      <c r="F301" s="68">
        <v>11</v>
      </c>
    </row>
    <row r="302" spans="1:6" s="66" customFormat="1" ht="30.75" customHeight="1" x14ac:dyDescent="0.25">
      <c r="A302" s="67" t="s">
        <v>303</v>
      </c>
      <c r="B302" s="67" t="s">
        <v>548</v>
      </c>
      <c r="C302" s="68">
        <v>20</v>
      </c>
      <c r="D302" s="151">
        <v>0.91500000000000004</v>
      </c>
      <c r="E302" s="68">
        <v>221</v>
      </c>
      <c r="F302" s="68">
        <v>11</v>
      </c>
    </row>
    <row r="303" spans="1:6" s="66" customFormat="1" ht="32.25" customHeight="1" x14ac:dyDescent="0.25">
      <c r="A303" s="67" t="s">
        <v>312</v>
      </c>
      <c r="B303" s="67" t="s">
        <v>315</v>
      </c>
      <c r="C303" s="68">
        <v>21</v>
      </c>
      <c r="D303" s="151">
        <v>0.92500000000000004</v>
      </c>
      <c r="E303" s="68">
        <v>157.5</v>
      </c>
      <c r="F303" s="68">
        <v>1.7</v>
      </c>
    </row>
    <row r="304" spans="1:6" s="66" customFormat="1" ht="24.95" customHeight="1" x14ac:dyDescent="0.25">
      <c r="A304" s="67" t="s">
        <v>312</v>
      </c>
      <c r="B304" s="67" t="s">
        <v>316</v>
      </c>
      <c r="C304" s="68">
        <v>21</v>
      </c>
      <c r="D304" s="151">
        <v>0.92500000000000004</v>
      </c>
      <c r="E304" s="68">
        <v>157.5</v>
      </c>
      <c r="F304" s="68">
        <v>1.7</v>
      </c>
    </row>
    <row r="305" spans="1:6" s="66" customFormat="1" ht="24.95" customHeight="1" x14ac:dyDescent="0.25">
      <c r="A305" s="67" t="s">
        <v>312</v>
      </c>
      <c r="B305" s="67" t="s">
        <v>313</v>
      </c>
      <c r="C305" s="68">
        <v>11.6</v>
      </c>
      <c r="D305" s="151">
        <v>0.91500000000000004</v>
      </c>
      <c r="E305" s="68">
        <v>133</v>
      </c>
      <c r="F305" s="68">
        <v>11</v>
      </c>
    </row>
    <row r="306" spans="1:6" s="66" customFormat="1" ht="24.95" customHeight="1" x14ac:dyDescent="0.25">
      <c r="A306" s="67" t="s">
        <v>312</v>
      </c>
      <c r="B306" s="67" t="s">
        <v>314</v>
      </c>
      <c r="C306" s="68">
        <v>11.6</v>
      </c>
      <c r="D306" s="151">
        <v>0.91500000000000004</v>
      </c>
      <c r="E306" s="68">
        <v>133</v>
      </c>
      <c r="F306" s="68">
        <v>11</v>
      </c>
    </row>
    <row r="307" spans="1:6" s="66" customFormat="1" ht="24.95" customHeight="1" x14ac:dyDescent="0.25">
      <c r="A307" s="67" t="s">
        <v>317</v>
      </c>
      <c r="B307" s="67" t="s">
        <v>318</v>
      </c>
      <c r="C307" s="68">
        <v>15.37</v>
      </c>
      <c r="D307" s="151">
        <v>0.9496</v>
      </c>
      <c r="E307" s="68">
        <v>49.1</v>
      </c>
      <c r="F307" s="68">
        <v>3.9</v>
      </c>
    </row>
    <row r="308" spans="1:6" s="66" customFormat="1" ht="24.95" customHeight="1" x14ac:dyDescent="0.25">
      <c r="A308" s="67" t="s">
        <v>317</v>
      </c>
      <c r="B308" s="67" t="s">
        <v>319</v>
      </c>
      <c r="C308" s="68">
        <v>15.37</v>
      </c>
      <c r="D308" s="151">
        <v>0.9496</v>
      </c>
      <c r="E308" s="68">
        <v>49.1</v>
      </c>
      <c r="F308" s="68">
        <v>3.9</v>
      </c>
    </row>
    <row r="309" spans="1:6" s="66" customFormat="1" ht="24.95" customHeight="1" x14ac:dyDescent="0.25">
      <c r="A309" s="67" t="s">
        <v>320</v>
      </c>
      <c r="B309" s="67" t="s">
        <v>323</v>
      </c>
      <c r="C309" s="68">
        <v>19</v>
      </c>
      <c r="D309" s="151">
        <v>0.94530000000000003</v>
      </c>
      <c r="E309" s="68">
        <v>33</v>
      </c>
      <c r="F309" s="68">
        <v>11</v>
      </c>
    </row>
    <row r="310" spans="1:6" s="66" customFormat="1" ht="24.95" customHeight="1" x14ac:dyDescent="0.25">
      <c r="A310" s="67" t="s">
        <v>320</v>
      </c>
      <c r="B310" s="67" t="s">
        <v>322</v>
      </c>
      <c r="C310" s="68">
        <v>13</v>
      </c>
      <c r="D310" s="151">
        <v>0.94950000000000001</v>
      </c>
      <c r="E310" s="68">
        <v>86</v>
      </c>
      <c r="F310" s="68">
        <v>12</v>
      </c>
    </row>
    <row r="311" spans="1:6" s="66" customFormat="1" ht="24.95" customHeight="1" x14ac:dyDescent="0.25">
      <c r="A311" s="67" t="s">
        <v>320</v>
      </c>
      <c r="B311" s="67" t="s">
        <v>321</v>
      </c>
      <c r="C311" s="68">
        <v>13</v>
      </c>
      <c r="D311" s="151">
        <v>0.94169999999999998</v>
      </c>
      <c r="E311" s="68">
        <v>88</v>
      </c>
      <c r="F311" s="68">
        <v>9</v>
      </c>
    </row>
    <row r="312" spans="1:6" s="101" customFormat="1" ht="24.95" customHeight="1" x14ac:dyDescent="0.25">
      <c r="A312" s="67" t="s">
        <v>324</v>
      </c>
      <c r="B312" s="67" t="s">
        <v>549</v>
      </c>
      <c r="C312" s="68">
        <v>14.9</v>
      </c>
      <c r="D312" s="151">
        <v>0.94099999999999995</v>
      </c>
      <c r="E312" s="68">
        <v>32</v>
      </c>
      <c r="F312" s="68">
        <v>12</v>
      </c>
    </row>
    <row r="313" spans="1:6" s="101" customFormat="1" ht="24.95" customHeight="1" x14ac:dyDescent="0.25">
      <c r="A313" s="67" t="s">
        <v>324</v>
      </c>
      <c r="B313" s="67" t="s">
        <v>325</v>
      </c>
      <c r="C313" s="68">
        <v>15</v>
      </c>
      <c r="D313" s="151">
        <v>0.93899999999999995</v>
      </c>
      <c r="E313" s="68">
        <v>37</v>
      </c>
      <c r="F313" s="68">
        <v>14</v>
      </c>
    </row>
    <row r="314" spans="1:6" s="101" customFormat="1" ht="24.95" customHeight="1" x14ac:dyDescent="0.25">
      <c r="A314" s="67" t="s">
        <v>324</v>
      </c>
      <c r="B314" s="67" t="s">
        <v>326</v>
      </c>
      <c r="C314" s="68">
        <v>10</v>
      </c>
      <c r="D314" s="151">
        <v>0.92800000000000005</v>
      </c>
      <c r="E314" s="68">
        <v>46</v>
      </c>
      <c r="F314" s="68">
        <v>17</v>
      </c>
    </row>
    <row r="315" spans="1:6" s="101" customFormat="1" ht="24.95" customHeight="1" x14ac:dyDescent="0.25">
      <c r="A315" s="67" t="s">
        <v>327</v>
      </c>
      <c r="B315" s="67" t="s">
        <v>613</v>
      </c>
      <c r="C315" s="68">
        <v>7</v>
      </c>
      <c r="D315" s="151">
        <v>0.92</v>
      </c>
      <c r="E315" s="68">
        <v>123</v>
      </c>
      <c r="F315" s="68">
        <v>11</v>
      </c>
    </row>
    <row r="316" spans="1:6" s="101" customFormat="1" ht="24.95" customHeight="1" x14ac:dyDescent="0.25">
      <c r="A316" s="67" t="s">
        <v>327</v>
      </c>
      <c r="B316" s="67" t="s">
        <v>329</v>
      </c>
      <c r="C316" s="68">
        <v>18</v>
      </c>
      <c r="D316" s="151">
        <v>0.91500000000000004</v>
      </c>
      <c r="E316" s="68">
        <v>67</v>
      </c>
      <c r="F316" s="68">
        <v>9.5</v>
      </c>
    </row>
    <row r="317" spans="1:6" s="101" customFormat="1" ht="24.95" customHeight="1" x14ac:dyDescent="0.25">
      <c r="A317" s="67" t="s">
        <v>327</v>
      </c>
      <c r="B317" s="67" t="s">
        <v>328</v>
      </c>
      <c r="C317" s="68">
        <v>14</v>
      </c>
      <c r="D317" s="151">
        <v>0.9345</v>
      </c>
      <c r="E317" s="68">
        <v>92</v>
      </c>
      <c r="F317" s="68">
        <v>12.5</v>
      </c>
    </row>
    <row r="318" spans="1:6" s="101" customFormat="1" ht="24.95" customHeight="1" x14ac:dyDescent="0.25">
      <c r="A318" s="67" t="s">
        <v>327</v>
      </c>
      <c r="B318" s="67" t="s">
        <v>330</v>
      </c>
      <c r="C318" s="68">
        <v>8.5</v>
      </c>
      <c r="D318" s="151">
        <v>0.91449999999999998</v>
      </c>
      <c r="E318" s="68">
        <v>94</v>
      </c>
      <c r="F318" s="68">
        <v>11</v>
      </c>
    </row>
    <row r="319" spans="1:6" s="101" customFormat="1" ht="24.95" customHeight="1" x14ac:dyDescent="0.25">
      <c r="A319" s="67" t="s">
        <v>331</v>
      </c>
      <c r="B319" s="67" t="s">
        <v>330</v>
      </c>
      <c r="C319" s="68">
        <v>8.5</v>
      </c>
      <c r="D319" s="151">
        <v>0.91500000000000004</v>
      </c>
      <c r="E319" s="68">
        <v>94</v>
      </c>
      <c r="F319" s="68">
        <v>11</v>
      </c>
    </row>
    <row r="320" spans="1:6" s="101" customFormat="1" ht="24.95" customHeight="1" x14ac:dyDescent="0.25">
      <c r="A320" s="67" t="s">
        <v>331</v>
      </c>
      <c r="B320" s="67" t="s">
        <v>333</v>
      </c>
      <c r="C320" s="68">
        <v>13.3</v>
      </c>
      <c r="D320" s="151">
        <v>0.93269999999999997</v>
      </c>
      <c r="E320" s="68">
        <v>61.5</v>
      </c>
      <c r="F320" s="68">
        <v>12.6</v>
      </c>
    </row>
    <row r="321" spans="1:6" s="101" customFormat="1" ht="24.95" customHeight="1" x14ac:dyDescent="0.25">
      <c r="A321" s="67" t="s">
        <v>331</v>
      </c>
      <c r="B321" s="67" t="s">
        <v>332</v>
      </c>
      <c r="C321" s="68">
        <v>14.8</v>
      </c>
      <c r="D321" s="151">
        <v>0.93799999999999994</v>
      </c>
      <c r="E321" s="68">
        <v>70</v>
      </c>
      <c r="F321" s="68">
        <v>18</v>
      </c>
    </row>
    <row r="322" spans="1:6" s="101" customFormat="1" ht="24.95" customHeight="1" x14ac:dyDescent="0.25">
      <c r="A322" s="67" t="s">
        <v>334</v>
      </c>
      <c r="B322" s="67" t="s">
        <v>550</v>
      </c>
      <c r="C322" s="68">
        <v>9</v>
      </c>
      <c r="D322" s="151">
        <v>0.94499999999999995</v>
      </c>
      <c r="E322" s="68">
        <v>55</v>
      </c>
      <c r="F322" s="68">
        <v>16</v>
      </c>
    </row>
    <row r="323" spans="1:6" s="101" customFormat="1" ht="24.95" customHeight="1" x14ac:dyDescent="0.25">
      <c r="A323" s="67" t="s">
        <v>334</v>
      </c>
      <c r="B323" s="67" t="s">
        <v>551</v>
      </c>
      <c r="C323" s="68">
        <v>9</v>
      </c>
      <c r="D323" s="151">
        <v>0.94499999999999995</v>
      </c>
      <c r="E323" s="68">
        <v>55</v>
      </c>
      <c r="F323" s="68">
        <v>16</v>
      </c>
    </row>
    <row r="324" spans="1:6" s="101" customFormat="1" ht="24.95" customHeight="1" x14ac:dyDescent="0.25">
      <c r="A324" s="67" t="s">
        <v>334</v>
      </c>
      <c r="B324" s="67" t="s">
        <v>552</v>
      </c>
      <c r="C324" s="68">
        <v>9</v>
      </c>
      <c r="D324" s="151">
        <v>0.94499999999999995</v>
      </c>
      <c r="E324" s="68">
        <v>55</v>
      </c>
      <c r="F324" s="68">
        <v>16</v>
      </c>
    </row>
    <row r="325" spans="1:6" s="101" customFormat="1" ht="24.95" customHeight="1" x14ac:dyDescent="0.25">
      <c r="A325" s="67" t="s">
        <v>335</v>
      </c>
      <c r="B325" s="67" t="s">
        <v>343</v>
      </c>
      <c r="C325" s="68">
        <v>10</v>
      </c>
      <c r="D325" s="151">
        <v>0.94199999999999995</v>
      </c>
      <c r="E325" s="68">
        <v>164</v>
      </c>
      <c r="F325" s="68">
        <v>18</v>
      </c>
    </row>
    <row r="326" spans="1:6" s="101" customFormat="1" ht="24.95" customHeight="1" x14ac:dyDescent="0.25">
      <c r="A326" s="67" t="s">
        <v>335</v>
      </c>
      <c r="B326" s="67" t="s">
        <v>341</v>
      </c>
      <c r="C326" s="68">
        <v>10</v>
      </c>
      <c r="D326" s="151">
        <v>0.94199999999999995</v>
      </c>
      <c r="E326" s="68">
        <v>164</v>
      </c>
      <c r="F326" s="68">
        <v>18</v>
      </c>
    </row>
    <row r="327" spans="1:6" s="101" customFormat="1" ht="24.95" customHeight="1" x14ac:dyDescent="0.25">
      <c r="A327" s="67" t="s">
        <v>335</v>
      </c>
      <c r="B327" s="67" t="s">
        <v>342</v>
      </c>
      <c r="C327" s="68">
        <v>10</v>
      </c>
      <c r="D327" s="151">
        <v>0.94199999999999995</v>
      </c>
      <c r="E327" s="68">
        <v>164</v>
      </c>
      <c r="F327" s="68">
        <v>18</v>
      </c>
    </row>
    <row r="328" spans="1:6" s="101" customFormat="1" ht="24.95" customHeight="1" x14ac:dyDescent="0.25">
      <c r="A328" s="67" t="s">
        <v>335</v>
      </c>
      <c r="B328" s="67" t="s">
        <v>338</v>
      </c>
      <c r="C328" s="68">
        <v>10</v>
      </c>
      <c r="D328" s="151">
        <v>0.94199999999999995</v>
      </c>
      <c r="E328" s="68">
        <v>164</v>
      </c>
      <c r="F328" s="68">
        <v>18</v>
      </c>
    </row>
    <row r="329" spans="1:6" s="101" customFormat="1" ht="24.95" customHeight="1" x14ac:dyDescent="0.25">
      <c r="A329" s="67" t="s">
        <v>335</v>
      </c>
      <c r="B329" s="67" t="s">
        <v>339</v>
      </c>
      <c r="C329" s="68">
        <v>10</v>
      </c>
      <c r="D329" s="151">
        <v>0.94199999999999995</v>
      </c>
      <c r="E329" s="68">
        <v>164</v>
      </c>
      <c r="F329" s="68">
        <v>18</v>
      </c>
    </row>
    <row r="330" spans="1:6" s="101" customFormat="1" ht="24.95" customHeight="1" x14ac:dyDescent="0.25">
      <c r="A330" s="67" t="s">
        <v>335</v>
      </c>
      <c r="B330" s="67" t="s">
        <v>340</v>
      </c>
      <c r="C330" s="68">
        <v>10</v>
      </c>
      <c r="D330" s="151">
        <v>0.94199999999999995</v>
      </c>
      <c r="E330" s="68">
        <v>164</v>
      </c>
      <c r="F330" s="68">
        <v>18</v>
      </c>
    </row>
    <row r="331" spans="1:6" s="101" customFormat="1" ht="24.95" customHeight="1" x14ac:dyDescent="0.25">
      <c r="A331" s="67" t="s">
        <v>335</v>
      </c>
      <c r="B331" s="67" t="s">
        <v>337</v>
      </c>
      <c r="C331" s="68">
        <v>13</v>
      </c>
      <c r="D331" s="151">
        <v>0.93899999999999995</v>
      </c>
      <c r="E331" s="68">
        <v>151</v>
      </c>
      <c r="F331" s="68">
        <v>17</v>
      </c>
    </row>
    <row r="332" spans="1:6" s="101" customFormat="1" ht="24.95" customHeight="1" x14ac:dyDescent="0.25">
      <c r="A332" s="67" t="s">
        <v>335</v>
      </c>
      <c r="B332" s="67" t="s">
        <v>336</v>
      </c>
      <c r="C332" s="68">
        <v>13</v>
      </c>
      <c r="D332" s="151">
        <v>0.93899999999999995</v>
      </c>
      <c r="E332" s="68">
        <v>151</v>
      </c>
      <c r="F332" s="68">
        <v>17</v>
      </c>
    </row>
  </sheetData>
  <autoFilter ref="A5:F328" xr:uid="{00000000-0009-0000-0000-000005000000}">
    <sortState ref="A6:F332">
      <sortCondition ref="A5:A328"/>
    </sortState>
  </autoFilter>
  <mergeCells count="3">
    <mergeCell ref="A4:B4"/>
    <mergeCell ref="A2:F2"/>
    <mergeCell ref="A3:F3"/>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KOMBINIRANI</vt:lpstr>
      <vt:lpstr>SEKANCI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Svetlana Melechikhina Pleško</cp:lastModifiedBy>
  <cp:lastPrinted>2024-01-11T06:17:19Z</cp:lastPrinted>
  <dcterms:created xsi:type="dcterms:W3CDTF">2021-08-25T10:05:44Z</dcterms:created>
  <dcterms:modified xsi:type="dcterms:W3CDTF">2024-05-09T11:52:40Z</dcterms:modified>
</cp:coreProperties>
</file>