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filterPrivacy="1" hidePivotFieldList="1"/>
  <xr:revisionPtr revIDLastSave="0" documentId="13_ncr:1_{0766429A-71D7-49C0-8102-8295FA681D7F}" xr6:coauthVersionLast="36" xr6:coauthVersionMax="36" xr10:uidLastSave="{00000000-0000-0000-0000-000000000000}"/>
  <bookViews>
    <workbookView xWindow="0" yWindow="0" windowWidth="21570" windowHeight="7350" xr2:uid="{00000000-000D-0000-FFFF-FFFF00000000}"/>
  </bookViews>
  <sheets>
    <sheet name="1. Finančni podatki o naložbi" sheetId="2" r:id="rId1"/>
    <sheet name="2.Infor. izračun prispevka v RS" sheetId="3" r:id="rId2"/>
  </sheets>
  <definedNames>
    <definedName name="DatumPlačila">DATE(YEAR(ZačetniDatumPosojila),MONTH(ZačetniDatumPosojila)+ŠtevilkaObroka,DAY(ZačetniDatumPosojila))</definedName>
    <definedName name="DobaPosojila">#REF!</definedName>
    <definedName name="Glavnica">-PPMT(ObrestnaMera/12,ŠtevilkaObroka,ŠteviloObrokov,ZnesekPosojila)</definedName>
    <definedName name="KončnoStanje">-FV(ObrestnaMera/12,ŠtevilkaObroka,-MesečniObrok,ZnesekPosojila)</definedName>
    <definedName name="MesečniObrok">-PMT(ObrestnaMera/12,ŠteviloObrokov,ZnesekPosojila)</definedName>
    <definedName name="NaslovStolpca1">#REF!</definedName>
    <definedName name="NeodplačanoPosojilo">IF(ŠtevilkaObroka&lt;=ŠteviloObrokov,1,0)</definedName>
    <definedName name="ObmočjeTiskanja_NASTAVLJENO">OFFSET(#REF!,,,ZadnjaVrstica,ZadnjiStolpec)</definedName>
    <definedName name="ObrestnaMera">#REF!</definedName>
    <definedName name="OdobrenoPosojilo">IF(ZnesekPosojila*ObrestnaMera*DobaPosojila*ZačetniDatumPosojila&gt;0,1,0)</definedName>
    <definedName name="_xlnm.Print_Area" localSheetId="0">'1. Finančni podatki o naložbi'!$A$1:$C$79</definedName>
    <definedName name="Skupne_Obresti">#REF!</definedName>
    <definedName name="SkupniStroškiPosojila">#REF!</definedName>
    <definedName name="ŠtevilkaObroka">ROW()-VrsticaZGlavo</definedName>
    <definedName name="ŠteviloObrokov">#REF!</definedName>
    <definedName name="VrednostPosojila">-FV(ObrestnaMera/12,ŠtevilkaObroka-1,-MesečniObrok,ZnesekPosojila)</definedName>
    <definedName name="VrsticaZGlavo">ROW(#REF!)</definedName>
    <definedName name="ZačetniDatumPosojila">#REF!</definedName>
    <definedName name="ZadnjaVrstica">MATCH(9.99E+307,#REF!)</definedName>
    <definedName name="ZadnjiStolpec">COUNTA(#REF!)</definedName>
    <definedName name="ZnesekObresti">-IPMT(ObrestnaMera/12,ŠtevilkaObroka,ŠteviloObrokov,ZnesekPosojila)</definedName>
    <definedName name="ZnesekPosojila">#REF!</definedName>
  </definedNames>
  <calcPr calcId="191029"/>
</workbook>
</file>

<file path=xl/calcChain.xml><?xml version="1.0" encoding="utf-8"?>
<calcChain xmlns="http://schemas.openxmlformats.org/spreadsheetml/2006/main">
  <c r="G33" i="3" l="1"/>
  <c r="G15" i="3"/>
  <c r="G9" i="3"/>
  <c r="G8" i="3"/>
  <c r="G14" i="3"/>
  <c r="G16" i="3"/>
  <c r="B53" i="2" l="1"/>
  <c r="I41" i="3"/>
  <c r="I35" i="3"/>
  <c r="I40" i="3"/>
  <c r="I8" i="3"/>
  <c r="H40" i="3"/>
  <c r="H18" i="3"/>
  <c r="H8" i="3"/>
  <c r="G38" i="3"/>
  <c r="G27" i="3"/>
  <c r="G20" i="3"/>
  <c r="G12" i="3"/>
  <c r="G11" i="3"/>
  <c r="G10" i="3"/>
  <c r="F41" i="3"/>
  <c r="E37" i="3"/>
  <c r="E33" i="3"/>
  <c r="E39" i="3"/>
  <c r="F40" i="3"/>
  <c r="F39" i="3"/>
  <c r="F38" i="3"/>
  <c r="F37" i="3"/>
  <c r="F36" i="3"/>
  <c r="F35" i="3"/>
  <c r="F34" i="3"/>
  <c r="F33" i="3"/>
  <c r="F32" i="3"/>
  <c r="F31" i="3"/>
  <c r="F30" i="3"/>
  <c r="F29" i="3"/>
  <c r="F28" i="3"/>
  <c r="F27" i="3"/>
  <c r="F26" i="3"/>
  <c r="F25" i="3"/>
  <c r="F24" i="3"/>
  <c r="F23" i="3"/>
  <c r="F22" i="3"/>
  <c r="F21" i="3"/>
  <c r="F20" i="3"/>
  <c r="F19" i="3"/>
  <c r="F18" i="3"/>
  <c r="F17" i="3"/>
  <c r="F16" i="3"/>
  <c r="F11" i="3"/>
  <c r="F10" i="3"/>
  <c r="F9" i="3"/>
  <c r="F8" i="3"/>
  <c r="E14" i="3" l="1"/>
  <c r="E40" i="3"/>
  <c r="E30" i="3"/>
  <c r="E29" i="3"/>
  <c r="E28" i="3"/>
  <c r="E27" i="3"/>
  <c r="E26" i="3"/>
  <c r="E25" i="3"/>
  <c r="E24" i="3"/>
  <c r="E23" i="3"/>
  <c r="E22" i="3"/>
  <c r="E21" i="3"/>
  <c r="E20" i="3"/>
  <c r="E19" i="3"/>
  <c r="E18" i="3"/>
  <c r="D31" i="3"/>
  <c r="D30" i="3"/>
  <c r="D29" i="3"/>
  <c r="D28" i="3"/>
  <c r="D27" i="3"/>
  <c r="D26" i="3"/>
  <c r="D25" i="3"/>
  <c r="D24" i="3"/>
  <c r="D23" i="3"/>
  <c r="D22" i="3"/>
  <c r="D21" i="3"/>
  <c r="D20" i="3"/>
  <c r="D19" i="3"/>
  <c r="D18" i="3"/>
  <c r="D14" i="3"/>
  <c r="D8" i="3"/>
  <c r="B74" i="2"/>
  <c r="B60" i="2"/>
  <c r="B55" i="2"/>
  <c r="B26" i="2"/>
  <c r="B34" i="2"/>
  <c r="B66" i="2" l="1"/>
  <c r="E8" i="3"/>
  <c r="D10" i="3"/>
  <c r="D9" i="3"/>
  <c r="E9" i="3" l="1"/>
  <c r="E10" i="3"/>
  <c r="E11" i="3"/>
  <c r="E12" i="3"/>
  <c r="E13" i="3"/>
  <c r="E15" i="3"/>
  <c r="E16" i="3"/>
  <c r="E17" i="3"/>
  <c r="E31" i="3"/>
  <c r="E32" i="3"/>
  <c r="E34" i="3"/>
  <c r="E35" i="3"/>
  <c r="E36" i="3"/>
  <c r="E38" i="3"/>
  <c r="D11" i="3"/>
  <c r="D12" i="3"/>
  <c r="D13" i="3"/>
  <c r="D15" i="3"/>
  <c r="D16" i="3"/>
  <c r="D17" i="3"/>
  <c r="D32" i="3"/>
  <c r="D33" i="3"/>
  <c r="D34" i="3"/>
  <c r="D35" i="3"/>
  <c r="D36" i="3"/>
  <c r="D37" i="3"/>
  <c r="D38" i="3"/>
  <c r="D39" i="3"/>
  <c r="D40" i="3"/>
  <c r="C41" i="3" l="1"/>
  <c r="B35" i="2" s="1"/>
  <c r="B65" i="2"/>
  <c r="B58" i="2" l="1"/>
  <c r="B62" i="2"/>
  <c r="B44" i="2"/>
  <c r="B36" i="2"/>
  <c r="B39" i="2"/>
  <c r="B57" i="2"/>
  <c r="B63" i="2"/>
  <c r="B64" i="2" s="1"/>
  <c r="B56" i="2"/>
  <c r="B45" i="2"/>
  <c r="B28" i="2"/>
  <c r="B67" i="2" l="1"/>
  <c r="B68" i="2"/>
  <c r="B70" i="2" s="1"/>
  <c r="F12" i="3"/>
  <c r="F14" i="3"/>
  <c r="B41" i="2"/>
  <c r="F13" i="3"/>
  <c r="F15" i="3"/>
  <c r="G30" i="3" l="1"/>
  <c r="G28" i="3"/>
  <c r="G29" i="3"/>
  <c r="G24" i="3"/>
  <c r="G22" i="3"/>
  <c r="G23" i="3"/>
  <c r="G18" i="3"/>
  <c r="G21" i="3"/>
  <c r="G32" i="3"/>
  <c r="G26" i="3"/>
  <c r="G19" i="3"/>
  <c r="G31" i="3"/>
  <c r="G25" i="3"/>
  <c r="G40" i="3"/>
  <c r="H27" i="3"/>
  <c r="H19" i="3"/>
  <c r="H21" i="3"/>
  <c r="H26" i="3"/>
  <c r="H24" i="3"/>
  <c r="H11" i="3"/>
  <c r="H20" i="3"/>
  <c r="H25" i="3"/>
  <c r="H30" i="3"/>
  <c r="H28" i="3"/>
  <c r="H29" i="3"/>
  <c r="H22" i="3"/>
  <c r="H23" i="3"/>
  <c r="B71" i="2"/>
  <c r="B20" i="2" s="1"/>
  <c r="B69" i="2"/>
  <c r="H14" i="3"/>
  <c r="H36" i="3"/>
  <c r="H15" i="3"/>
  <c r="H37" i="3"/>
  <c r="H39" i="3"/>
  <c r="H16" i="3"/>
  <c r="H38" i="3"/>
  <c r="H17" i="3"/>
  <c r="H34" i="3"/>
  <c r="H35" i="3"/>
  <c r="H33" i="3"/>
  <c r="H12" i="3"/>
  <c r="H13" i="3"/>
  <c r="H9" i="3"/>
  <c r="H31" i="3"/>
  <c r="H10" i="3"/>
  <c r="H32" i="3"/>
  <c r="D41" i="3"/>
  <c r="E41" i="3"/>
  <c r="B78" i="2" s="1"/>
  <c r="I30" i="3" l="1"/>
  <c r="I28" i="3"/>
  <c r="I24" i="3"/>
  <c r="I23" i="3"/>
  <c r="I25" i="3"/>
  <c r="I21" i="3"/>
  <c r="I29" i="3"/>
  <c r="I27" i="3"/>
  <c r="I26" i="3"/>
  <c r="B72" i="2"/>
  <c r="I22" i="3"/>
  <c r="G13" i="3"/>
  <c r="I13" i="3" s="1"/>
  <c r="G35" i="3"/>
  <c r="I16" i="3"/>
  <c r="G17" i="3"/>
  <c r="I17" i="3" s="1"/>
  <c r="I11" i="3"/>
  <c r="I14" i="3"/>
  <c r="G36" i="3"/>
  <c r="I36" i="3" s="1"/>
  <c r="G37" i="3"/>
  <c r="I37" i="3" s="1"/>
  <c r="I38" i="3"/>
  <c r="G39" i="3"/>
  <c r="I39" i="3" s="1"/>
  <c r="I32" i="3"/>
  <c r="I33" i="3"/>
  <c r="I15" i="3"/>
  <c r="I18" i="3"/>
  <c r="G34" i="3"/>
  <c r="I34" i="3" s="1"/>
  <c r="I19" i="3"/>
  <c r="I31" i="3"/>
  <c r="I10" i="3"/>
  <c r="I12" i="3"/>
  <c r="I20" i="3"/>
  <c r="I9" i="3" l="1"/>
  <c r="G41" i="3"/>
  <c r="B75" i="2" s="1"/>
  <c r="H41" i="3" l="1"/>
  <c r="B76" i="2"/>
  <c r="B79" i="2" s="1"/>
</calcChain>
</file>

<file path=xl/sharedStrings.xml><?xml version="1.0" encoding="utf-8"?>
<sst xmlns="http://schemas.openxmlformats.org/spreadsheetml/2006/main" count="129" uniqueCount="86">
  <si>
    <t xml:space="preserve"> </t>
  </si>
  <si>
    <t>FINANČNI PODATKI O NALOŽBI</t>
  </si>
  <si>
    <t>JAVNI RAZPIS  
Krediti v breme rezervnega sklada in nepovratne finančne spodbude za pilotne projekte skupnih naložb celovite prenove starejših večstanovanjskih stavb</t>
  </si>
  <si>
    <t>EUR</t>
  </si>
  <si>
    <t>let</t>
  </si>
  <si>
    <t>Predvideni datum začetka naložbe:</t>
  </si>
  <si>
    <t>Predvideni datum zaključka naložbe:</t>
  </si>
  <si>
    <t>Ekonomika naložbe</t>
  </si>
  <si>
    <t>Opis prihrankov:</t>
  </si>
  <si>
    <t>Izračunana mesečna raba energije po prenovi</t>
  </si>
  <si>
    <t>Novi letni strošek stavbe za rabo energije</t>
  </si>
  <si>
    <t>Novi mesečni strošek stavbe za rabo energije</t>
  </si>
  <si>
    <t>Razlika/prihranek v letni rabi energije</t>
  </si>
  <si>
    <t>kWh/leto</t>
  </si>
  <si>
    <t>Razlika/prihranek v mesečni rabi energije</t>
  </si>
  <si>
    <t>Razlika/prihranek v letnem strošku stavbe za rabo energije</t>
  </si>
  <si>
    <t>Razlika/prihranek v mesečnem strošku stavbe za rabo energije</t>
  </si>
  <si>
    <t>Doba vračila naložbe, izkazana spodaj</t>
  </si>
  <si>
    <t>Skupaj</t>
  </si>
  <si>
    <r>
      <t>Razlika/prihranek v letnem strošku na m</t>
    </r>
    <r>
      <rPr>
        <b/>
        <vertAlign val="superscript"/>
        <sz val="10"/>
        <color theme="1"/>
        <rFont val="Arial"/>
        <family val="2"/>
        <charset val="238"/>
      </rPr>
      <t>2</t>
    </r>
  </si>
  <si>
    <r>
      <t>Razlika/prihranek v mesečnem strošku na m</t>
    </r>
    <r>
      <rPr>
        <b/>
        <vertAlign val="superscript"/>
        <sz val="10"/>
        <color theme="1"/>
        <rFont val="Arial"/>
        <family val="2"/>
        <charset val="238"/>
      </rPr>
      <t>2</t>
    </r>
  </si>
  <si>
    <r>
      <t>kWh/m</t>
    </r>
    <r>
      <rPr>
        <vertAlign val="superscript"/>
        <sz val="10"/>
        <color theme="1"/>
        <rFont val="Arial"/>
        <family val="2"/>
        <charset val="238"/>
      </rPr>
      <t>2</t>
    </r>
    <r>
      <rPr>
        <sz val="10"/>
        <color theme="1"/>
        <rFont val="Arial"/>
        <family val="2"/>
        <charset val="238"/>
      </rPr>
      <t>/leto</t>
    </r>
  </si>
  <si>
    <r>
      <t>kWh/m</t>
    </r>
    <r>
      <rPr>
        <vertAlign val="superscript"/>
        <sz val="10"/>
        <color theme="1"/>
        <rFont val="Arial"/>
        <family val="2"/>
        <charset val="238"/>
      </rPr>
      <t>2</t>
    </r>
    <r>
      <rPr>
        <sz val="10"/>
        <color theme="1"/>
        <rFont val="Arial"/>
        <family val="2"/>
        <charset val="238"/>
      </rPr>
      <t>/mesec</t>
    </r>
  </si>
  <si>
    <t>Povprečna mesečna raba energije pred prenovo</t>
  </si>
  <si>
    <t>Povprečni mesečni strošek za rabo energije pred prenovo</t>
  </si>
  <si>
    <r>
      <t>Povprečni letni strošek za rabo energije pred prenovo na m</t>
    </r>
    <r>
      <rPr>
        <vertAlign val="superscript"/>
        <sz val="10"/>
        <color theme="1"/>
        <rFont val="Arial"/>
        <family val="2"/>
        <charset val="238"/>
      </rPr>
      <t>2</t>
    </r>
  </si>
  <si>
    <r>
      <t>Povprečni mesečni strošek za rabo energije pred prenovo na m</t>
    </r>
    <r>
      <rPr>
        <vertAlign val="superscript"/>
        <sz val="10"/>
        <color theme="1"/>
        <rFont val="Arial"/>
        <family val="2"/>
        <charset val="238"/>
      </rPr>
      <t>2</t>
    </r>
  </si>
  <si>
    <t>Etažni lastnik</t>
  </si>
  <si>
    <t>Številka posameznega dela stavbe</t>
  </si>
  <si>
    <t>SKUPAJ</t>
  </si>
  <si>
    <t>Po potrebi dodajte polja.</t>
  </si>
  <si>
    <t>Informativni izračun prispevka v rezervni sklad na etažnega lastnika</t>
  </si>
  <si>
    <t>Številka fiduciarnega računa rezervnega sklada:</t>
  </si>
  <si>
    <t>Znesek odprtih terjatev na dan oddaje vloge</t>
  </si>
  <si>
    <t>SI56 …</t>
  </si>
  <si>
    <t>Podatki o naložbi in kreditu</t>
  </si>
  <si>
    <r>
      <t>Obvezno vplačilo v rezervni sklad skladno z zakonodajo na m</t>
    </r>
    <r>
      <rPr>
        <vertAlign val="superscript"/>
        <sz val="10"/>
        <color theme="1"/>
        <rFont val="Arial"/>
        <family val="2"/>
        <charset val="238"/>
      </rPr>
      <t>2</t>
    </r>
    <r>
      <rPr>
        <sz val="10"/>
        <color theme="1"/>
        <rFont val="Arial"/>
        <family val="2"/>
        <charset val="238"/>
      </rPr>
      <t>:</t>
    </r>
  </si>
  <si>
    <r>
      <t>Trenutno vplačilo v rezervni sklad na m</t>
    </r>
    <r>
      <rPr>
        <vertAlign val="superscript"/>
        <sz val="10"/>
        <color theme="1"/>
        <rFont val="Arial"/>
        <family val="2"/>
        <charset val="238"/>
      </rPr>
      <t>2</t>
    </r>
    <r>
      <rPr>
        <sz val="10"/>
        <color theme="1"/>
        <rFont val="Arial"/>
        <family val="2"/>
        <charset val="238"/>
      </rPr>
      <t>:</t>
    </r>
  </si>
  <si>
    <t>Obstoječe obveznosti za plačilo iz rezervnega sklada na dan oddaje vloge (npr. drugi krediti, obročna plačila…)</t>
  </si>
  <si>
    <r>
      <t>Strošek celotne naložbe, zmanjšan za višino nepovratnih sredstev, na m</t>
    </r>
    <r>
      <rPr>
        <vertAlign val="superscript"/>
        <sz val="10"/>
        <color theme="1"/>
        <rFont val="Arial"/>
        <family val="2"/>
        <charset val="238"/>
      </rPr>
      <t>2</t>
    </r>
    <r>
      <rPr>
        <sz val="10"/>
        <color theme="1"/>
        <rFont val="Arial"/>
        <family val="2"/>
        <charset val="238"/>
      </rPr>
      <t xml:space="preserve"> (glede na površino za izračun deležev etažnih lastnikov)</t>
    </r>
  </si>
  <si>
    <r>
      <t>Strošek celotne naložbe na m</t>
    </r>
    <r>
      <rPr>
        <vertAlign val="superscript"/>
        <sz val="10"/>
        <color theme="1"/>
        <rFont val="Arial"/>
        <family val="2"/>
        <charset val="238"/>
      </rPr>
      <t>2</t>
    </r>
    <r>
      <rPr>
        <sz val="10"/>
        <color theme="1"/>
        <rFont val="Arial"/>
        <family val="2"/>
        <charset val="238"/>
      </rPr>
      <t xml:space="preserve"> površine za obračun obveznega prispevka v rezervni sklad</t>
    </r>
  </si>
  <si>
    <r>
      <t>m</t>
    </r>
    <r>
      <rPr>
        <b/>
        <vertAlign val="superscript"/>
        <sz val="10"/>
        <color theme="1"/>
        <rFont val="Arial"/>
        <family val="2"/>
        <charset val="238"/>
      </rPr>
      <t>2</t>
    </r>
  </si>
  <si>
    <t>Informativni (ocenjeni) mesečni prihranek zaradi izvedbe naložbe (EUR)</t>
  </si>
  <si>
    <t>Površina za obračun obveznega prispevka v rezervni sklad (m2)</t>
  </si>
  <si>
    <r>
      <t>Mesečna anutiteta v EUR na m</t>
    </r>
    <r>
      <rPr>
        <b/>
        <vertAlign val="superscript"/>
        <sz val="10"/>
        <color theme="1"/>
        <rFont val="Arial"/>
        <family val="2"/>
        <charset val="238"/>
      </rPr>
      <t xml:space="preserve">2 </t>
    </r>
    <r>
      <rPr>
        <b/>
        <sz val="10"/>
        <color theme="1"/>
        <rFont val="Arial"/>
        <family val="2"/>
        <charset val="238"/>
      </rPr>
      <t xml:space="preserve"> </t>
    </r>
    <r>
      <rPr>
        <sz val="10"/>
        <color theme="1"/>
        <rFont val="Arial"/>
        <family val="2"/>
        <charset val="238"/>
      </rPr>
      <t xml:space="preserve">(podatek se samodejno izračuna iz mesečne anuitete in površine za obračun obveznega prispevka v rezervni sklad) </t>
    </r>
  </si>
  <si>
    <r>
      <t xml:space="preserve">Neto mesečni strošek po izvedbi naložbe </t>
    </r>
    <r>
      <rPr>
        <sz val="10"/>
        <color theme="1" tint="0.24994659260841701"/>
        <rFont val="Arial"/>
        <family val="2"/>
        <charset val="238"/>
      </rPr>
      <t xml:space="preserve">(predvideno novo vplačilo v rezervni sklad zmanjšano za prihranke) </t>
    </r>
    <r>
      <rPr>
        <b/>
        <sz val="10"/>
        <color theme="1" tint="0.24994659260841701"/>
        <rFont val="Arial"/>
        <family val="2"/>
        <charset val="238"/>
      </rPr>
      <t>(EUR)</t>
    </r>
  </si>
  <si>
    <t>9 (7 - 8)</t>
  </si>
  <si>
    <t xml:space="preserve">Predvidena cena energije za obdobje odplačila kredita </t>
  </si>
  <si>
    <t>EUR/kWh</t>
  </si>
  <si>
    <t>Vračilna doba (zaokrožena) z upoštevanjem subvencije</t>
  </si>
  <si>
    <t>Izračun prihrankov, vračilne dobe in stroškov v času odplačila kredita</t>
  </si>
  <si>
    <r>
      <t>Trenutna mesečna obveznost prispevka v rezervni sklad na m</t>
    </r>
    <r>
      <rPr>
        <b/>
        <vertAlign val="superscript"/>
        <sz val="10"/>
        <color theme="1" tint="0.24994659260841701"/>
        <rFont val="Arial"/>
        <family val="2"/>
        <charset val="238"/>
      </rPr>
      <t>2</t>
    </r>
    <r>
      <rPr>
        <b/>
        <sz val="10"/>
        <color theme="1" tint="0.24994659260841701"/>
        <rFont val="Arial"/>
        <family val="2"/>
        <charset val="238"/>
      </rPr>
      <t xml:space="preserve"> </t>
    </r>
  </si>
  <si>
    <r>
      <t xml:space="preserve">Letni prispevek v rezervni sklad v EUR za plačilo ostalih obveznosti v obdobju odplačila kredita v breme rezervnega sklada </t>
    </r>
    <r>
      <rPr>
        <sz val="10"/>
        <color theme="1"/>
        <rFont val="Arial"/>
        <family val="2"/>
        <charset val="238"/>
      </rPr>
      <t>(ocena glede na sprejeti načrt vzdrževanja)</t>
    </r>
  </si>
  <si>
    <t xml:space="preserve">Ocenjena mesečna vplačila v rezervni sklad pred prenovo skupaj </t>
  </si>
  <si>
    <t xml:space="preserve">Povprečni strošek za rabo energije pred prenovo na 1 kWh </t>
  </si>
  <si>
    <r>
      <t xml:space="preserve">Predvidena nova višina plačila v rezervni sklad </t>
    </r>
    <r>
      <rPr>
        <sz val="10"/>
        <color theme="1" tint="0.24994659260841701"/>
        <rFont val="Arial"/>
        <family val="2"/>
        <charset val="238"/>
      </rPr>
      <t>(SKUPAJ mesečni prispevek v rezervni sklad v EUR glede na površino za obračun prispevka; podatek se prenese z lista 1. Finančni podatki o naložbi in samodejno izračuna)</t>
    </r>
    <r>
      <rPr>
        <b/>
        <sz val="10"/>
        <color theme="1" tint="0.24994659260841701"/>
        <rFont val="Arial"/>
        <family val="2"/>
        <charset val="238"/>
      </rPr>
      <t xml:space="preserve"> (EUR)</t>
    </r>
  </si>
  <si>
    <t>Podatki o zbiranju sredstev rezervnega sklada (ob oddaji vloge)</t>
  </si>
  <si>
    <t>Obračunana mesečna vplačila v rezervni sklad skupaj (v mesecu pred oddajo vloge)</t>
  </si>
  <si>
    <r>
      <t xml:space="preserve">Finančna konstrukcija - viri financiranja naložbe </t>
    </r>
    <r>
      <rPr>
        <i/>
        <sz val="10"/>
        <color theme="1"/>
        <rFont val="Arial"/>
        <family val="2"/>
        <charset val="238"/>
      </rPr>
      <t>(viri financiranja morajo biti zagotovljeni za vrednost celotne naložbe z DDV)</t>
    </r>
  </si>
  <si>
    <t xml:space="preserve">Kredit Eko sklada </t>
  </si>
  <si>
    <r>
      <t xml:space="preserve">Želena odplačilna doba </t>
    </r>
    <r>
      <rPr>
        <i/>
        <sz val="10"/>
        <color theme="1"/>
        <rFont val="Arial"/>
        <family val="2"/>
        <charset val="238"/>
      </rPr>
      <t>(odplačilna doba je lahko 2-10 let)</t>
    </r>
  </si>
  <si>
    <t>Izpolnite samo polja, označena sivo, in sicer na obeh zavihkih (listih). Ostala polja se izpolnijo avtomatsko.                                                                            Vsi izračuni za naprej  so narejeni na podlagi predpostavk, ki veljajo za celotno obdobje odplačila kredita in zato lahko služijo le kot ocena.</t>
  </si>
  <si>
    <r>
      <t xml:space="preserve">Vrednost celotne naložbe </t>
    </r>
    <r>
      <rPr>
        <sz val="10"/>
        <color theme="1"/>
        <rFont val="Arial"/>
        <family val="2"/>
        <charset val="238"/>
      </rPr>
      <t>(upravičeni stroški naložbe in morebitni drugi stroški)</t>
    </r>
  </si>
  <si>
    <t>Ocena vrednosti upravičenih stroškov naložbe</t>
  </si>
  <si>
    <r>
      <t xml:space="preserve">Želeni znesek kredita </t>
    </r>
    <r>
      <rPr>
        <i/>
        <sz val="10"/>
        <color theme="1"/>
        <rFont val="Arial"/>
        <family val="2"/>
        <charset val="238"/>
      </rPr>
      <t>(višina kredita je omejena na najnižji znesek kredita, ki znaša 20 % priznanih stroškov naložbe; vsota kredita in nepovratne finančne spodbude ne sme presegati priznanih stroškov naložbe)</t>
    </r>
  </si>
  <si>
    <t>Morebitna lastna sredstva (lastna udeležba)</t>
  </si>
  <si>
    <t>Nepovratna sredstva Eko sklada (ocenite glede na določila javnega razpisa)</t>
  </si>
  <si>
    <r>
      <t xml:space="preserve">Drugo </t>
    </r>
    <r>
      <rPr>
        <i/>
        <sz val="10"/>
        <color theme="1"/>
        <rFont val="Arial"/>
        <family val="2"/>
        <charset val="238"/>
      </rPr>
      <t>(navedite morebitne druge finančne vire)</t>
    </r>
  </si>
  <si>
    <t>Mesečna anuiteta</t>
  </si>
  <si>
    <r>
      <t>Skupaj površina za obračun obveznega prispevka v rezervni sklad</t>
    </r>
    <r>
      <rPr>
        <sz val="10"/>
        <color theme="1"/>
        <rFont val="Arial"/>
        <family val="2"/>
        <charset val="238"/>
      </rPr>
      <t xml:space="preserve"> </t>
    </r>
    <r>
      <rPr>
        <i/>
        <sz val="10"/>
        <color theme="1"/>
        <rFont val="Arial"/>
        <family val="2"/>
        <charset val="238"/>
      </rPr>
      <t>(seštevek iz lista 2. Informativni izračun  prispevka v RS)</t>
    </r>
  </si>
  <si>
    <t>Na kratko opišite, kjer pričakujete prihranke.</t>
  </si>
  <si>
    <r>
      <t xml:space="preserve">Ocenjena letna raba energije po prenovi </t>
    </r>
    <r>
      <rPr>
        <i/>
        <sz val="10"/>
        <color theme="1"/>
        <rFont val="Arial"/>
        <family val="2"/>
        <charset val="238"/>
      </rPr>
      <t>(vpišite podatek o dovedeni energiji za delovanje stavbe iz energetske izkaznice za stanje po prenovi, če z njo razpolagate, sicer vpišite oceno dovedene energije za delovanje stavbe za stanje po prenovi)</t>
    </r>
  </si>
  <si>
    <r>
      <rPr>
        <b/>
        <sz val="10"/>
        <color theme="1" tint="0.24994659260841701"/>
        <rFont val="Arial"/>
        <family val="2"/>
        <charset val="238"/>
      </rPr>
      <t xml:space="preserve">Trenutna mesečna obveznost prispevka v rezervni sklad po zakonodaji </t>
    </r>
    <r>
      <rPr>
        <sz val="10"/>
        <color theme="1" tint="0.24994659260841701"/>
        <rFont val="Arial"/>
        <family val="2"/>
        <charset val="238"/>
      </rPr>
      <t xml:space="preserve">(podatek se prenese avtomatsko z lista 1. Finančni podatki o naložbi) </t>
    </r>
    <r>
      <rPr>
        <b/>
        <sz val="10"/>
        <color theme="1" tint="0.24994659260841701"/>
        <rFont val="Arial"/>
        <family val="2"/>
        <charset val="238"/>
      </rPr>
      <t>(EUR)</t>
    </r>
  </si>
  <si>
    <r>
      <t xml:space="preserve"> Mesečne anuitete kredita </t>
    </r>
    <r>
      <rPr>
        <sz val="10"/>
        <color theme="1" tint="0.24994659260841701"/>
        <rFont val="Arial"/>
        <family val="2"/>
        <charset val="238"/>
      </rPr>
      <t xml:space="preserve">(mesečna anuiteta EUR/m2 x površina za obračun; podatek se samodejno izračuna z lista 1. Finančni podatki o naložbi) </t>
    </r>
    <r>
      <rPr>
        <b/>
        <sz val="10"/>
        <color theme="1" tint="0.24994659260841701"/>
        <rFont val="Arial"/>
        <family val="2"/>
        <charset val="238"/>
      </rPr>
      <t xml:space="preserve">(EUR) </t>
    </r>
  </si>
  <si>
    <r>
      <rPr>
        <b/>
        <sz val="10"/>
        <color theme="1" tint="0.24994659260841701"/>
        <rFont val="Arial"/>
        <family val="2"/>
        <charset val="238"/>
      </rPr>
      <t>Trenutna dogovorjena povečana mesečna obveznost prispevka v rezervni sklad</t>
    </r>
    <r>
      <rPr>
        <sz val="10"/>
        <color theme="1" tint="0.24994659260841701"/>
        <rFont val="Arial"/>
        <family val="2"/>
        <charset val="238"/>
      </rPr>
      <t xml:space="preserve"> (X EUR/m2, podatek se prenese avtomatsko z lista 1. Finančni podatki o naložbi)</t>
    </r>
    <r>
      <rPr>
        <b/>
        <sz val="10"/>
        <color theme="1" tint="0.24994659260841701"/>
        <rFont val="Arial"/>
        <family val="2"/>
        <charset val="238"/>
      </rPr>
      <t xml:space="preserve"> (EUR)</t>
    </r>
  </si>
  <si>
    <r>
      <t>SKUPAJ novi mesečni prispevek v rezervni sklad v EUR na m</t>
    </r>
    <r>
      <rPr>
        <b/>
        <vertAlign val="superscript"/>
        <sz val="10"/>
        <color theme="1"/>
        <rFont val="Arial"/>
        <family val="2"/>
        <charset val="238"/>
      </rPr>
      <t>2</t>
    </r>
    <r>
      <rPr>
        <b/>
        <sz val="10"/>
        <color theme="1"/>
        <rFont val="Arial"/>
        <family val="2"/>
        <charset val="238"/>
      </rPr>
      <t xml:space="preserve"> </t>
    </r>
    <r>
      <rPr>
        <sz val="10"/>
        <color theme="1"/>
        <rFont val="Arial"/>
        <family val="2"/>
        <charset val="238"/>
      </rPr>
      <t>(anuiteta + prispevek za plačilo ostalih obveznosti)</t>
    </r>
  </si>
  <si>
    <r>
      <t>Predvidena nova višina plačila v rezervni sklad na m</t>
    </r>
    <r>
      <rPr>
        <b/>
        <vertAlign val="superscript"/>
        <sz val="10"/>
        <color theme="1" tint="0.24994659260841701"/>
        <rFont val="Arial"/>
        <family val="2"/>
        <charset val="238"/>
      </rPr>
      <t xml:space="preserve">2 </t>
    </r>
    <r>
      <rPr>
        <sz val="10"/>
        <color theme="1" tint="0.24994659260841701"/>
        <rFont val="Arial"/>
        <family val="2"/>
        <charset val="238"/>
      </rPr>
      <t>(SKUPAJ mesečna anuiteta EUR/m2 ter mesečno vplačilo za pokrivanje ostalih stroškov)</t>
    </r>
  </si>
  <si>
    <r>
      <t>Neto mesečni strošek po izvedbi naložbe na m</t>
    </r>
    <r>
      <rPr>
        <b/>
        <vertAlign val="superscript"/>
        <sz val="10"/>
        <color theme="1" tint="0.24994659260841701"/>
        <rFont val="Arial"/>
        <family val="2"/>
        <charset val="238"/>
      </rPr>
      <t>2</t>
    </r>
    <r>
      <rPr>
        <b/>
        <sz val="10"/>
        <color theme="1" tint="0.24994659260841701"/>
        <rFont val="Arial"/>
        <family val="2"/>
        <charset val="238"/>
      </rPr>
      <t xml:space="preserve"> </t>
    </r>
    <r>
      <rPr>
        <sz val="10"/>
        <color theme="1" tint="0.24994659260841701"/>
        <rFont val="Arial"/>
        <family val="2"/>
        <charset val="238"/>
      </rPr>
      <t xml:space="preserve">(predvideno novo vplačilo v rezervni sklad, zmanjšano za ocenjene prihranke) </t>
    </r>
    <r>
      <rPr>
        <b/>
        <sz val="10"/>
        <color theme="1" tint="0.24994659260841701"/>
        <rFont val="Arial"/>
        <family val="2"/>
        <charset val="238"/>
      </rPr>
      <t>(EUR)</t>
    </r>
  </si>
  <si>
    <t>Ocenjena mesečna vplačila v rezervni sklad po prenovi, zmanjšano za ocenjene prihranke pri strošku energije</t>
  </si>
  <si>
    <t>JAVNI RAZPIS  
Krediti v breme rezervnega sklada in nepovratne finančne spodbude za pilotne projekte skupnih naložb celovite energijske prenove starejših večstanovanjskih stavb</t>
  </si>
  <si>
    <t>Če je DDV skladno z določili javnega razpisa upravičen strošek naložbe, vpisujte zneske z DDV. V nasprotnem primeru vpisujte zneske brez DDV.</t>
  </si>
  <si>
    <r>
      <t>Mesečni prispevek v rezervni sklad v EUR na m</t>
    </r>
    <r>
      <rPr>
        <b/>
        <vertAlign val="superscript"/>
        <sz val="10"/>
        <color theme="1"/>
        <rFont val="Arial"/>
        <family val="2"/>
        <charset val="238"/>
      </rPr>
      <t>2</t>
    </r>
    <r>
      <rPr>
        <b/>
        <sz val="10"/>
        <color theme="1"/>
        <rFont val="Arial"/>
        <family val="2"/>
        <charset val="238"/>
      </rPr>
      <t xml:space="preserve"> za plačilo ostalih obveznosti </t>
    </r>
    <r>
      <rPr>
        <sz val="10"/>
        <color theme="1"/>
        <rFont val="Arial"/>
        <family val="2"/>
        <charset val="238"/>
      </rPr>
      <t>(ocena glede na sprejeti načrt vzdrževanja in najmanj zakonsko določen znesek)</t>
    </r>
  </si>
  <si>
    <r>
      <t>Ocena vračilne dobe</t>
    </r>
    <r>
      <rPr>
        <i/>
        <sz val="10"/>
        <color theme="1"/>
        <rFont val="Arial"/>
        <family val="2"/>
        <charset val="238"/>
      </rPr>
      <t xml:space="preserve"> (Izračun vračilne dobe je poenostavljen in namenjen oceni. Ne zajema koristi celovite prenove za etažne lastnike zaradi večje kvalitete bivanja, zraka, manjše rabe vode, spremembe stroškov mobilnosti itd., ki jih je treba upoštevati ob odločitvi za izvedbo naložbe. Izračun tudi ne upošteva sprememb v cenah energentov oz. predvideva enak strošek stavbe za rabo energije na 1 kWh kot znaša povprečje za zadnja tri leta pred prenovo. Poleg navedenih v tabeli se lahko upošteva tudi morebitne druge prihranke, npr. prihranke v rabi vode.)</t>
    </r>
  </si>
  <si>
    <r>
      <t xml:space="preserve">Povprečna letna raba energije pred prenovo </t>
    </r>
    <r>
      <rPr>
        <i/>
        <sz val="10"/>
        <color theme="1"/>
        <rFont val="Arial"/>
        <family val="2"/>
        <charset val="238"/>
      </rPr>
      <t>(vpišite podatek o dovedeni energiji za delovanje stavbe iz energetske izkaznice za stanje pred prenovo (če z njo razpolagate) ALI podatek na podlagi računov za rabo energije za zadnja tri leta pred prenovo</t>
    </r>
  </si>
  <si>
    <r>
      <t xml:space="preserve">Povprečni letni strošek za rabo energije pred prenovo </t>
    </r>
    <r>
      <rPr>
        <i/>
        <sz val="10"/>
        <color theme="1"/>
        <rFont val="Arial"/>
        <family val="2"/>
        <charset val="238"/>
      </rPr>
      <t>(vpišite podatek na podlagi računov za rabo energije za zadnja tri leta pred prenovo</t>
    </r>
  </si>
  <si>
    <t>Letni strošek stavbe za rabo energije pred prenovo (po predvidetni ceni energije za obdobje odplačila kredita)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</si>
</sst>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quot;_-;\-* #,##0\ &quot;€&quot;_-;_-* &quot;-&quot;\ &quot;€&quot;_-;_-@_-"/>
    <numFmt numFmtId="43" formatCode="_-* #,##0.00\ _€_-;\-* #,##0.00\ _€_-;_-* &quot;-&quot;??\ _€_-;_-@_-"/>
    <numFmt numFmtId="164" formatCode="_(* #,##0_);_(* \(#,##0\);_(* &quot;-&quot;_);_(@_)"/>
    <numFmt numFmtId="165" formatCode="#,##0.00\ &quot;€&quot;"/>
    <numFmt numFmtId="166" formatCode="_-* #,##0\ _€_-;\-* #,##0\ _€_-;_-* &quot;-&quot;??\ _€_-;_-@_-"/>
    <numFmt numFmtId="167" formatCode="#,##0.0000"/>
    <numFmt numFmtId="168" formatCode="#,##0.00_ ;[Red]\-#,##0.00\ "/>
  </numFmts>
  <fonts count="37" x14ac:knownFonts="1">
    <font>
      <sz val="11"/>
      <color theme="1" tint="0.24994659260841701"/>
      <name val="Calibri"/>
      <family val="2"/>
      <charset val="238"/>
    </font>
    <font>
      <sz val="11"/>
      <color theme="1"/>
      <name val="Lucida Sans"/>
      <family val="2"/>
      <scheme val="minor"/>
    </font>
    <font>
      <b/>
      <sz val="11"/>
      <color theme="3"/>
      <name val="Rockwell"/>
      <family val="2"/>
      <scheme val="major"/>
    </font>
    <font>
      <b/>
      <sz val="11"/>
      <color theme="1" tint="0.24994659260841701"/>
      <name val="Rockwell"/>
      <family val="2"/>
      <scheme val="major"/>
    </font>
    <font>
      <i/>
      <sz val="11"/>
      <color theme="1" tint="0.34998626667073579"/>
      <name val="Lucida Sans"/>
      <family val="2"/>
      <scheme val="minor"/>
    </font>
    <font>
      <sz val="11"/>
      <color theme="1" tint="0.24994659260841701"/>
      <name val="Lucida Sans"/>
      <family val="2"/>
      <scheme val="minor"/>
    </font>
    <font>
      <sz val="11"/>
      <color rgb="FF006100"/>
      <name val="Lucida Sans"/>
      <family val="2"/>
      <scheme val="minor"/>
    </font>
    <font>
      <sz val="11"/>
      <color rgb="FF9C0006"/>
      <name val="Lucida Sans"/>
      <family val="2"/>
      <scheme val="minor"/>
    </font>
    <font>
      <sz val="11"/>
      <color rgb="FF9C5700"/>
      <name val="Lucida Sans"/>
      <family val="2"/>
      <scheme val="minor"/>
    </font>
    <font>
      <b/>
      <sz val="11"/>
      <color rgb="FF3F3F3F"/>
      <name val="Lucida Sans"/>
      <family val="2"/>
      <scheme val="minor"/>
    </font>
    <font>
      <b/>
      <sz val="11"/>
      <color rgb="FFFA7D00"/>
      <name val="Lucida Sans"/>
      <family val="2"/>
      <scheme val="minor"/>
    </font>
    <font>
      <sz val="11"/>
      <color rgb="FFFA7D00"/>
      <name val="Lucida Sans"/>
      <family val="2"/>
      <scheme val="minor"/>
    </font>
    <font>
      <b/>
      <sz val="11"/>
      <color theme="0"/>
      <name val="Lucida Sans"/>
      <family val="2"/>
      <scheme val="minor"/>
    </font>
    <font>
      <sz val="11"/>
      <color rgb="FFFF0000"/>
      <name val="Lucida Sans"/>
      <family val="2"/>
      <scheme val="minor"/>
    </font>
    <font>
      <b/>
      <sz val="11"/>
      <color theme="1"/>
      <name val="Lucida Sans"/>
      <family val="2"/>
      <scheme val="minor"/>
    </font>
    <font>
      <sz val="11"/>
      <color theme="0"/>
      <name val="Lucida Sans"/>
      <family val="2"/>
      <scheme val="minor"/>
    </font>
    <font>
      <b/>
      <sz val="16"/>
      <color theme="1" tint="0.24994659260841701"/>
      <name val="Times New Roman"/>
      <family val="1"/>
      <charset val="238"/>
    </font>
    <font>
      <b/>
      <sz val="11"/>
      <color theme="1" tint="0.24994659260841701"/>
      <name val="Times New Roman"/>
      <family val="1"/>
      <charset val="238"/>
    </font>
    <font>
      <sz val="11"/>
      <color theme="1" tint="0.24994659260841701"/>
      <name val="Calibri"/>
      <family val="2"/>
      <charset val="238"/>
    </font>
    <font>
      <sz val="11"/>
      <name val="Calibri"/>
      <family val="2"/>
      <charset val="238"/>
    </font>
    <font>
      <sz val="11"/>
      <color theme="1" tint="0.24994659260841701"/>
      <name val="Arial"/>
      <family val="2"/>
      <charset val="238"/>
    </font>
    <font>
      <b/>
      <sz val="11"/>
      <color theme="1"/>
      <name val="Arial"/>
      <family val="2"/>
      <charset val="238"/>
    </font>
    <font>
      <i/>
      <sz val="10"/>
      <color theme="1"/>
      <name val="Arial"/>
      <family val="2"/>
      <charset val="238"/>
    </font>
    <font>
      <sz val="10"/>
      <color theme="1" tint="0.24994659260841701"/>
      <name val="Calibri"/>
      <family val="2"/>
      <charset val="238"/>
    </font>
    <font>
      <b/>
      <sz val="10"/>
      <color theme="1"/>
      <name val="Arial"/>
      <family val="2"/>
      <charset val="238"/>
    </font>
    <font>
      <sz val="10"/>
      <color theme="1"/>
      <name val="Arial"/>
      <family val="2"/>
      <charset val="238"/>
    </font>
    <font>
      <vertAlign val="superscript"/>
      <sz val="10"/>
      <color theme="1"/>
      <name val="Arial"/>
      <family val="2"/>
      <charset val="238"/>
    </font>
    <font>
      <b/>
      <i/>
      <sz val="11"/>
      <color theme="1"/>
      <name val="Arial"/>
      <family val="2"/>
      <charset val="238"/>
    </font>
    <font>
      <b/>
      <vertAlign val="superscript"/>
      <sz val="10"/>
      <color theme="1"/>
      <name val="Arial"/>
      <family val="2"/>
      <charset val="238"/>
    </font>
    <font>
      <b/>
      <sz val="10"/>
      <name val="Arial"/>
      <family val="2"/>
      <charset val="238"/>
    </font>
    <font>
      <b/>
      <sz val="10"/>
      <color theme="1" tint="0.24994659260841701"/>
      <name val="Arial"/>
      <family val="2"/>
      <charset val="238"/>
    </font>
    <font>
      <sz val="10"/>
      <color theme="1" tint="0.24994659260841701"/>
      <name val="Arial"/>
      <family val="2"/>
      <charset val="238"/>
    </font>
    <font>
      <i/>
      <sz val="10"/>
      <color theme="1" tint="0.24994659260841701"/>
      <name val="Arial"/>
      <family val="2"/>
      <charset val="238"/>
    </font>
    <font>
      <b/>
      <i/>
      <sz val="10"/>
      <color rgb="FFFF0000"/>
      <name val="Arial"/>
      <family val="2"/>
      <charset val="238"/>
    </font>
    <font>
      <b/>
      <i/>
      <sz val="10"/>
      <color theme="1"/>
      <name val="Arial"/>
      <family val="2"/>
      <charset val="238"/>
    </font>
    <font>
      <b/>
      <vertAlign val="superscript"/>
      <sz val="10"/>
      <color theme="1" tint="0.24994659260841701"/>
      <name val="Arial"/>
      <family val="2"/>
      <charset val="238"/>
    </font>
    <font>
      <b/>
      <sz val="10"/>
      <color theme="1" tint="0.24994659260841701"/>
      <name val="Calibri"/>
      <family val="2"/>
      <charset val="238"/>
    </font>
  </fonts>
  <fills count="36">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bottom style="medium">
        <color theme="4" tint="-0.499984740745262"/>
      </bottom>
      <diagonal/>
    </border>
    <border>
      <left/>
      <right/>
      <top style="thin">
        <color theme="1" tint="0.499984740745262"/>
      </top>
      <bottom style="thin">
        <color theme="1" tint="0.499984740745262"/>
      </bottom>
      <diagonal/>
    </border>
    <border>
      <left/>
      <right/>
      <top/>
      <bottom style="thick">
        <color theme="4" tint="-0.499984740745262"/>
      </bottom>
      <diagonal/>
    </border>
    <border>
      <left/>
      <right/>
      <top style="thin">
        <color theme="4" tint="-0.499984740745262"/>
      </top>
      <bottom style="thin">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8">
    <xf numFmtId="0" fontId="0" fillId="0" borderId="0">
      <alignment vertical="center"/>
    </xf>
    <xf numFmtId="165" fontId="19" fillId="0" borderId="0" applyFill="0" applyBorder="0" applyProtection="0">
      <alignment horizontal="right"/>
    </xf>
    <xf numFmtId="0" fontId="17" fillId="0" borderId="1" applyNumberFormat="0" applyFill="0" applyProtection="0"/>
    <xf numFmtId="0" fontId="3" fillId="0" borderId="1" applyNumberFormat="0" applyFill="0" applyProtection="0">
      <alignment vertical="center"/>
    </xf>
    <xf numFmtId="0" fontId="2" fillId="0" borderId="4" applyNumberFormat="0" applyFill="0" applyProtection="0">
      <alignment vertical="center"/>
    </xf>
    <xf numFmtId="0" fontId="5" fillId="2" borderId="2" applyNumberFormat="0" applyProtection="0"/>
    <xf numFmtId="0" fontId="4" fillId="0" borderId="2" applyNumberFormat="0" applyProtection="0">
      <alignment vertical="center"/>
    </xf>
    <xf numFmtId="0" fontId="2" fillId="0" borderId="0" applyNumberFormat="0" applyFill="0" applyBorder="0" applyAlignment="0" applyProtection="0"/>
    <xf numFmtId="0" fontId="16" fillId="0" borderId="3" applyNumberFormat="0" applyFill="0" applyProtection="0">
      <alignment vertical="center"/>
    </xf>
    <xf numFmtId="14" fontId="18" fillId="0" borderId="0" applyFill="0" applyBorder="0" applyAlignment="0">
      <alignment vertical="center"/>
    </xf>
    <xf numFmtId="3" fontId="18" fillId="0" borderId="0" applyFill="0" applyBorder="0" applyAlignment="0" applyProtection="0"/>
    <xf numFmtId="10" fontId="18" fillId="0" borderId="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5" applyNumberFormat="0" applyAlignment="0" applyProtection="0"/>
    <xf numFmtId="0" fontId="10" fillId="6" borderId="6" applyNumberFormat="0" applyAlignment="0" applyProtection="0"/>
    <xf numFmtId="0" fontId="11" fillId="0" borderId="7" applyNumberFormat="0" applyFill="0" applyAlignment="0" applyProtection="0"/>
    <xf numFmtId="0" fontId="12" fillId="7" borderId="8" applyNumberFormat="0" applyAlignment="0" applyProtection="0"/>
    <xf numFmtId="0" fontId="13" fillId="0" borderId="0" applyNumberFormat="0" applyFill="0" applyBorder="0" applyAlignment="0" applyProtection="0"/>
    <xf numFmtId="0" fontId="5" fillId="8" borderId="9" applyNumberFormat="0" applyFont="0" applyAlignment="0" applyProtection="0"/>
    <xf numFmtId="0" fontId="14" fillId="0" borderId="10"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6">
    <xf numFmtId="0" fontId="0" fillId="0" borderId="0" xfId="0">
      <alignment vertical="center"/>
    </xf>
    <xf numFmtId="0" fontId="0" fillId="0" borderId="0" xfId="0" applyAlignment="1">
      <alignment vertical="center"/>
    </xf>
    <xf numFmtId="0" fontId="23" fillId="0" borderId="0" xfId="0" applyFont="1" applyAlignment="1">
      <alignment vertical="center"/>
    </xf>
    <xf numFmtId="0" fontId="24" fillId="0" borderId="0" xfId="0" applyFont="1" applyBorder="1" applyAlignment="1">
      <alignment wrapText="1"/>
    </xf>
    <xf numFmtId="0" fontId="22" fillId="0" borderId="0" xfId="0" applyFont="1" applyBorder="1" applyAlignment="1">
      <alignment wrapText="1"/>
    </xf>
    <xf numFmtId="0" fontId="25" fillId="0" borderId="0" xfId="0" applyFont="1" applyBorder="1" applyAlignment="1">
      <alignment wrapText="1"/>
    </xf>
    <xf numFmtId="0" fontId="25" fillId="0" borderId="0" xfId="0" applyFont="1" applyAlignment="1">
      <alignment wrapText="1"/>
    </xf>
    <xf numFmtId="0" fontId="25" fillId="0" borderId="0" xfId="0" applyFont="1" applyAlignment="1"/>
    <xf numFmtId="0" fontId="25" fillId="0" borderId="0" xfId="0" applyFont="1" applyBorder="1" applyAlignment="1">
      <alignment horizontal="left" wrapText="1"/>
    </xf>
    <xf numFmtId="0" fontId="24" fillId="0" borderId="0" xfId="0" applyFont="1" applyFill="1" applyBorder="1" applyAlignment="1">
      <alignment wrapText="1"/>
    </xf>
    <xf numFmtId="0" fontId="24" fillId="0" borderId="0" xfId="0" applyFont="1" applyAlignment="1">
      <alignment wrapText="1"/>
    </xf>
    <xf numFmtId="0" fontId="24" fillId="0" borderId="0" xfId="0" applyFont="1" applyAlignment="1"/>
    <xf numFmtId="0" fontId="21" fillId="0" borderId="0" xfId="0" applyFont="1" applyBorder="1" applyAlignment="1">
      <alignment vertical="center" wrapText="1"/>
    </xf>
    <xf numFmtId="0" fontId="22" fillId="0" borderId="0" xfId="0" applyFont="1" applyBorder="1" applyAlignment="1">
      <alignment vertical="top" wrapText="1"/>
    </xf>
    <xf numFmtId="0" fontId="23" fillId="0" borderId="0" xfId="0" applyFont="1" applyAlignment="1">
      <alignment vertical="center" wrapText="1"/>
    </xf>
    <xf numFmtId="0" fontId="27" fillId="0" borderId="0" xfId="0" applyFont="1" applyBorder="1" applyAlignment="1">
      <alignment vertical="top" wrapText="1"/>
    </xf>
    <xf numFmtId="166" fontId="25" fillId="0" borderId="0" xfId="0" applyNumberFormat="1" applyFont="1" applyFill="1" applyBorder="1" applyAlignment="1">
      <alignment wrapText="1"/>
    </xf>
    <xf numFmtId="0" fontId="25" fillId="0" borderId="0" xfId="0" applyFont="1" applyFill="1" applyBorder="1" applyAlignment="1">
      <alignment wrapText="1"/>
    </xf>
    <xf numFmtId="0" fontId="29" fillId="0" borderId="0" xfId="0" applyFont="1" applyFill="1" applyAlignment="1">
      <alignment wrapText="1"/>
    </xf>
    <xf numFmtId="0" fontId="0" fillId="0" borderId="0" xfId="0" applyAlignment="1">
      <alignment vertical="center" wrapText="1"/>
    </xf>
    <xf numFmtId="0" fontId="25" fillId="0" borderId="0" xfId="0" applyFont="1" applyBorder="1" applyAlignment="1">
      <alignment vertical="top" wrapText="1"/>
    </xf>
    <xf numFmtId="0" fontId="34" fillId="0" borderId="0" xfId="0" applyFont="1" applyBorder="1" applyAlignment="1">
      <alignment wrapText="1"/>
    </xf>
    <xf numFmtId="3" fontId="31" fillId="0" borderId="0" xfId="10" applyFont="1" applyBorder="1" applyAlignment="1">
      <alignment horizontal="center" vertical="center" wrapText="1"/>
    </xf>
    <xf numFmtId="3" fontId="31" fillId="0" borderId="0" xfId="10" applyFont="1" applyBorder="1" applyAlignment="1">
      <alignment vertical="top" wrapText="1"/>
    </xf>
    <xf numFmtId="3" fontId="31" fillId="0" borderId="0" xfId="10" applyFont="1" applyBorder="1" applyAlignment="1">
      <alignment wrapText="1"/>
    </xf>
    <xf numFmtId="3" fontId="31" fillId="0" borderId="0" xfId="10" applyFont="1" applyBorder="1" applyAlignment="1">
      <alignment horizontal="left" wrapText="1"/>
    </xf>
    <xf numFmtId="3" fontId="31" fillId="0" borderId="0" xfId="10" applyFont="1" applyBorder="1" applyAlignment="1"/>
    <xf numFmtId="3" fontId="31" fillId="0" borderId="0" xfId="10" applyFont="1" applyAlignment="1">
      <alignment vertical="center"/>
    </xf>
    <xf numFmtId="4" fontId="30" fillId="0" borderId="0" xfId="10" applyNumberFormat="1" applyFont="1" applyBorder="1" applyAlignment="1">
      <alignment wrapText="1"/>
    </xf>
    <xf numFmtId="3" fontId="30" fillId="0" borderId="0" xfId="10" applyFont="1" applyBorder="1" applyAlignment="1">
      <alignment wrapText="1"/>
    </xf>
    <xf numFmtId="3" fontId="30" fillId="0" borderId="0" xfId="10" applyFont="1" applyFill="1" applyBorder="1" applyAlignment="1">
      <alignment wrapText="1"/>
    </xf>
    <xf numFmtId="0" fontId="25" fillId="0" borderId="0" xfId="0" applyFont="1" applyFill="1" applyBorder="1" applyAlignment="1"/>
    <xf numFmtId="0" fontId="21" fillId="0" borderId="0" xfId="0" applyFont="1" applyBorder="1" applyAlignment="1">
      <alignment horizontal="center" vertical="center" wrapText="1"/>
    </xf>
    <xf numFmtId="3" fontId="31" fillId="34" borderId="0" xfId="10" applyFont="1" applyFill="1" applyBorder="1" applyAlignment="1" applyProtection="1">
      <alignment vertical="top" wrapText="1"/>
      <protection locked="0"/>
    </xf>
    <xf numFmtId="3" fontId="31" fillId="34" borderId="0" xfId="10" applyFont="1" applyFill="1" applyAlignment="1" applyProtection="1">
      <alignment vertical="center"/>
      <protection locked="0"/>
    </xf>
    <xf numFmtId="3" fontId="30" fillId="33" borderId="0" xfId="10" applyFont="1" applyFill="1" applyBorder="1" applyAlignment="1" applyProtection="1">
      <alignment wrapText="1"/>
      <protection locked="0"/>
    </xf>
    <xf numFmtId="3" fontId="31" fillId="33" borderId="0" xfId="10" applyFont="1" applyFill="1" applyBorder="1" applyAlignment="1" applyProtection="1">
      <alignment wrapText="1"/>
      <protection locked="0"/>
    </xf>
    <xf numFmtId="14" fontId="30" fillId="33" borderId="0" xfId="10" applyNumberFormat="1" applyFont="1" applyFill="1" applyBorder="1" applyAlignment="1" applyProtection="1">
      <alignment wrapText="1"/>
      <protection locked="0"/>
    </xf>
    <xf numFmtId="0" fontId="31" fillId="0" borderId="0" xfId="0" applyFont="1" applyProtection="1">
      <alignment vertical="center"/>
    </xf>
    <xf numFmtId="0" fontId="30" fillId="0" borderId="16" xfId="0"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wrapText="1"/>
    </xf>
    <xf numFmtId="43" fontId="31" fillId="0" borderId="15" xfId="0" applyNumberFormat="1" applyFont="1" applyBorder="1" applyProtection="1">
      <alignment vertical="center"/>
    </xf>
    <xf numFmtId="0" fontId="31" fillId="0" borderId="15" xfId="0" applyFont="1" applyBorder="1" applyProtection="1">
      <alignment vertical="center"/>
    </xf>
    <xf numFmtId="0" fontId="32" fillId="0" borderId="0" xfId="0" applyFont="1" applyProtection="1">
      <alignment vertical="center"/>
    </xf>
    <xf numFmtId="0" fontId="31" fillId="33" borderId="15" xfId="0" applyFont="1" applyFill="1" applyBorder="1" applyProtection="1">
      <alignment vertical="center"/>
      <protection locked="0"/>
    </xf>
    <xf numFmtId="4" fontId="31" fillId="0" borderId="0" xfId="10" applyNumberFormat="1" applyFont="1" applyBorder="1" applyAlignment="1">
      <alignment wrapText="1"/>
    </xf>
    <xf numFmtId="4" fontId="31" fillId="34" borderId="0" xfId="10" applyNumberFormat="1" applyFont="1" applyFill="1" applyBorder="1" applyAlignment="1" applyProtection="1">
      <alignment vertical="top" wrapText="1"/>
      <protection locked="0"/>
    </xf>
    <xf numFmtId="2" fontId="31" fillId="0" borderId="15" xfId="0" applyNumberFormat="1" applyFont="1" applyFill="1" applyBorder="1" applyProtection="1">
      <alignment vertical="center"/>
    </xf>
    <xf numFmtId="0" fontId="21" fillId="0" borderId="0" xfId="0" applyFont="1" applyBorder="1" applyAlignment="1">
      <alignment horizontal="center" vertical="center" wrapText="1"/>
    </xf>
    <xf numFmtId="3" fontId="30" fillId="0" borderId="0" xfId="10" applyFont="1" applyBorder="1" applyAlignment="1"/>
    <xf numFmtId="168" fontId="31" fillId="0" borderId="15" xfId="0" applyNumberFormat="1" applyFont="1" applyBorder="1" applyProtection="1">
      <alignment vertical="center"/>
    </xf>
    <xf numFmtId="0" fontId="20" fillId="0" borderId="0" xfId="0" applyFont="1">
      <alignment vertical="center"/>
    </xf>
    <xf numFmtId="0" fontId="25" fillId="0" borderId="0" xfId="0" applyFont="1" applyBorder="1" applyAlignment="1"/>
    <xf numFmtId="0" fontId="23"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3" fontId="31" fillId="0" borderId="0" xfId="10" applyNumberFormat="1" applyFont="1" applyBorder="1" applyAlignment="1">
      <alignment wrapText="1"/>
    </xf>
    <xf numFmtId="3" fontId="23" fillId="0" borderId="0" xfId="10" applyFont="1" applyAlignment="1" applyProtection="1">
      <alignment vertical="center"/>
    </xf>
    <xf numFmtId="3" fontId="36" fillId="0" borderId="17" xfId="10" applyFont="1" applyFill="1" applyBorder="1" applyAlignment="1" applyProtection="1">
      <alignment horizontal="center" vertical="center" wrapText="1"/>
    </xf>
    <xf numFmtId="0" fontId="30" fillId="0" borderId="0" xfId="0" applyFont="1" applyFill="1" applyAlignment="1" applyProtection="1">
      <alignment horizontal="center" vertical="center"/>
    </xf>
    <xf numFmtId="0" fontId="31" fillId="33" borderId="14" xfId="0" applyFont="1" applyFill="1" applyBorder="1" applyProtection="1">
      <alignment vertical="center"/>
      <protection locked="0"/>
    </xf>
    <xf numFmtId="0" fontId="30" fillId="0" borderId="0" xfId="0" applyFont="1" applyProtection="1">
      <alignment vertical="center"/>
    </xf>
    <xf numFmtId="2" fontId="30" fillId="0" borderId="0" xfId="0" applyNumberFormat="1" applyFont="1" applyProtection="1">
      <alignment vertical="center"/>
    </xf>
    <xf numFmtId="43" fontId="30" fillId="0" borderId="0" xfId="0" applyNumberFormat="1" applyFont="1" applyProtection="1">
      <alignment vertical="center"/>
    </xf>
    <xf numFmtId="168" fontId="30" fillId="0" borderId="0" xfId="0" applyNumberFormat="1" applyFont="1" applyProtection="1">
      <alignment vertical="center"/>
    </xf>
    <xf numFmtId="4" fontId="31" fillId="0" borderId="0" xfId="10" applyNumberFormat="1" applyFont="1" applyAlignment="1" applyProtection="1">
      <alignment vertical="center"/>
    </xf>
    <xf numFmtId="3" fontId="30" fillId="0" borderId="17" xfId="10" applyNumberFormat="1" applyFont="1" applyFill="1" applyBorder="1" applyAlignment="1" applyProtection="1">
      <alignment horizontal="center" vertical="center" wrapText="1"/>
    </xf>
    <xf numFmtId="4" fontId="31" fillId="0" borderId="15" xfId="10" applyNumberFormat="1" applyFont="1" applyFill="1" applyBorder="1" applyAlignment="1" applyProtection="1">
      <alignment vertical="center"/>
    </xf>
    <xf numFmtId="3" fontId="31" fillId="33" borderId="15" xfId="10" applyFont="1" applyFill="1" applyBorder="1" applyAlignment="1" applyProtection="1">
      <alignment vertical="center"/>
      <protection locked="0"/>
    </xf>
    <xf numFmtId="3" fontId="31" fillId="0" borderId="0" xfId="10" applyFont="1" applyAlignment="1" applyProtection="1">
      <alignment vertical="center"/>
    </xf>
    <xf numFmtId="0" fontId="25" fillId="0" borderId="0" xfId="0" applyFont="1" applyFill="1" applyAlignment="1">
      <alignment wrapText="1"/>
    </xf>
    <xf numFmtId="0" fontId="23" fillId="0" borderId="0" xfId="0" applyFont="1" applyFill="1" applyAlignment="1">
      <alignment vertical="center" wrapText="1"/>
    </xf>
    <xf numFmtId="0" fontId="0" fillId="0" borderId="0" xfId="0" applyFill="1" applyAlignment="1">
      <alignment vertical="center"/>
    </xf>
    <xf numFmtId="0" fontId="0" fillId="0" borderId="0" xfId="0" applyFill="1">
      <alignment vertical="center"/>
    </xf>
    <xf numFmtId="3" fontId="30" fillId="34" borderId="0" xfId="10" applyFont="1" applyFill="1" applyBorder="1" applyAlignment="1" applyProtection="1">
      <alignment wrapText="1"/>
      <protection locked="0"/>
    </xf>
    <xf numFmtId="4" fontId="30" fillId="0" borderId="0" xfId="10" applyNumberFormat="1" applyFont="1" applyFill="1" applyBorder="1" applyAlignment="1">
      <alignment wrapText="1"/>
    </xf>
    <xf numFmtId="4" fontId="30" fillId="0" borderId="0" xfId="10" applyNumberFormat="1" applyFont="1" applyFill="1" applyAlignment="1">
      <alignment wrapText="1"/>
    </xf>
    <xf numFmtId="3" fontId="30" fillId="33" borderId="0" xfId="10" applyNumberFormat="1" applyFont="1" applyFill="1" applyBorder="1" applyAlignment="1" applyProtection="1">
      <alignment wrapText="1"/>
      <protection locked="0"/>
    </xf>
    <xf numFmtId="167" fontId="31" fillId="0" borderId="0" xfId="10" applyNumberFormat="1" applyFont="1" applyFill="1" applyBorder="1" applyAlignment="1">
      <alignment wrapText="1"/>
    </xf>
    <xf numFmtId="3" fontId="31" fillId="0" borderId="0" xfId="10" applyNumberFormat="1" applyFont="1" applyFill="1" applyBorder="1" applyAlignment="1">
      <alignment wrapText="1"/>
    </xf>
    <xf numFmtId="167" fontId="31" fillId="33" borderId="0" xfId="10" applyNumberFormat="1" applyFont="1" applyFill="1" applyBorder="1" applyAlignment="1" applyProtection="1">
      <alignment wrapText="1"/>
      <protection locked="0"/>
    </xf>
    <xf numFmtId="4" fontId="30" fillId="0" borderId="0" xfId="10" applyNumberFormat="1" applyFont="1" applyFill="1" applyBorder="1" applyAlignment="1" applyProtection="1">
      <alignment horizontal="left" vertical="center" wrapText="1"/>
    </xf>
    <xf numFmtId="4" fontId="30" fillId="0" borderId="0" xfId="10" applyNumberFormat="1" applyFont="1" applyFill="1" applyBorder="1" applyAlignment="1">
      <alignment horizontal="right"/>
    </xf>
    <xf numFmtId="0" fontId="23" fillId="0" borderId="0" xfId="0" applyFont="1" applyFill="1" applyBorder="1" applyAlignment="1">
      <alignment vertical="center"/>
    </xf>
    <xf numFmtId="0" fontId="23" fillId="0" borderId="0" xfId="0" applyFont="1" applyFill="1" applyBorder="1">
      <alignment vertical="center"/>
    </xf>
    <xf numFmtId="4" fontId="31" fillId="0" borderId="0" xfId="10" applyNumberFormat="1" applyFont="1" applyFill="1" applyBorder="1" applyAlignment="1">
      <alignment horizontal="right"/>
    </xf>
    <xf numFmtId="0" fontId="0" fillId="0" borderId="0" xfId="0" applyFill="1" applyBorder="1">
      <alignment vertical="center"/>
    </xf>
    <xf numFmtId="0" fontId="30" fillId="0" borderId="0" xfId="0" applyFont="1" applyFill="1" applyBorder="1" applyAlignment="1" applyProtection="1">
      <alignment horizontal="left" wrapText="1"/>
    </xf>
    <xf numFmtId="0" fontId="20" fillId="0" borderId="0" xfId="0" applyFont="1" applyFill="1" applyBorder="1">
      <alignment vertical="center"/>
    </xf>
    <xf numFmtId="3" fontId="31" fillId="0" borderId="0" xfId="10" applyFont="1" applyFill="1" applyBorder="1" applyAlignment="1">
      <alignment vertical="center"/>
    </xf>
    <xf numFmtId="0" fontId="22" fillId="0" borderId="0" xfId="0" applyFont="1" applyFill="1" applyBorder="1" applyAlignment="1">
      <alignment vertical="top" wrapText="1"/>
    </xf>
    <xf numFmtId="4" fontId="31" fillId="0" borderId="17" xfId="10" applyNumberFormat="1" applyFont="1" applyFill="1" applyBorder="1" applyAlignment="1" applyProtection="1">
      <alignment horizontal="center" vertical="center" wrapText="1"/>
    </xf>
    <xf numFmtId="0" fontId="31" fillId="0" borderId="0" xfId="0" applyFont="1" applyFill="1" applyAlignment="1" applyProtection="1">
      <alignment horizontal="center" vertical="center"/>
    </xf>
    <xf numFmtId="3" fontId="31" fillId="0" borderId="0" xfId="10" applyFont="1" applyFill="1" applyBorder="1" applyAlignment="1" applyProtection="1">
      <alignment wrapText="1"/>
      <protection locked="0"/>
    </xf>
    <xf numFmtId="0" fontId="30" fillId="0" borderId="0" xfId="0" applyFont="1" applyFill="1" applyBorder="1" applyAlignment="1" applyProtection="1">
      <alignment horizontal="left" vertical="center" wrapText="1"/>
    </xf>
    <xf numFmtId="4" fontId="30" fillId="35" borderId="0" xfId="10" applyNumberFormat="1" applyFont="1" applyFill="1" applyBorder="1" applyAlignment="1">
      <alignment wrapText="1"/>
    </xf>
    <xf numFmtId="0" fontId="0" fillId="0" borderId="0" xfId="0" applyAlignment="1">
      <alignment horizontal="center" vertical="center" wrapText="1"/>
    </xf>
    <xf numFmtId="0" fontId="21" fillId="0" borderId="0" xfId="0" applyFont="1" applyBorder="1" applyAlignment="1">
      <alignment horizontal="center" vertical="center" wrapText="1"/>
    </xf>
    <xf numFmtId="0" fontId="33" fillId="0" borderId="0" xfId="0" applyFont="1" applyBorder="1" applyAlignment="1">
      <alignment horizontal="left" vertical="top" wrapText="1"/>
    </xf>
    <xf numFmtId="0" fontId="22" fillId="33" borderId="11" xfId="0" applyFont="1" applyFill="1" applyBorder="1" applyAlignment="1" applyProtection="1">
      <alignment horizontal="left" vertical="top" wrapText="1"/>
      <protection locked="0"/>
    </xf>
    <xf numFmtId="0" fontId="22" fillId="33" borderId="12" xfId="0" applyFont="1" applyFill="1" applyBorder="1" applyAlignment="1" applyProtection="1">
      <alignment horizontal="left" vertical="top" wrapText="1"/>
      <protection locked="0"/>
    </xf>
    <xf numFmtId="0" fontId="22" fillId="33" borderId="13" xfId="0" applyFont="1" applyFill="1" applyBorder="1" applyAlignment="1" applyProtection="1">
      <alignment horizontal="left" vertical="top" wrapText="1"/>
      <protection locked="0"/>
    </xf>
    <xf numFmtId="0" fontId="30" fillId="0" borderId="0" xfId="0" applyFont="1" applyAlignment="1" applyProtection="1">
      <alignment horizontal="left" vertical="center"/>
    </xf>
    <xf numFmtId="0" fontId="31" fillId="0" borderId="0" xfId="0" applyFont="1" applyAlignment="1" applyProtection="1">
      <alignment horizontal="center" vertical="center" wrapText="1"/>
    </xf>
    <xf numFmtId="0" fontId="24" fillId="0" borderId="0" xfId="0" applyFont="1" applyBorder="1" applyAlignment="1" applyProtection="1">
      <alignment horizontal="center" vertical="center" wrapText="1"/>
    </xf>
  </cellXfs>
  <cellStyles count="48">
    <cellStyle name="20 % – Poudarek1" xfId="25" builtinId="30" customBuiltin="1"/>
    <cellStyle name="20 % – Poudarek2" xfId="29" builtinId="34" customBuiltin="1"/>
    <cellStyle name="20 % – Poudarek3" xfId="33" builtinId="38" customBuiltin="1"/>
    <cellStyle name="20 % – Poudarek4" xfId="37" builtinId="42" customBuiltin="1"/>
    <cellStyle name="20 % – Poudarek5" xfId="41" builtinId="46" customBuiltin="1"/>
    <cellStyle name="20 % – Poudarek6" xfId="45" builtinId="50" customBuiltin="1"/>
    <cellStyle name="40 % – Poudarek1" xfId="26" builtinId="31" customBuiltin="1"/>
    <cellStyle name="40 % – Poudarek2" xfId="30" builtinId="35" customBuiltin="1"/>
    <cellStyle name="40 % – Poudarek3" xfId="34" builtinId="39" customBuiltin="1"/>
    <cellStyle name="40 % – Poudarek4" xfId="38" builtinId="43" customBuiltin="1"/>
    <cellStyle name="40 % – Poudarek5" xfId="42" builtinId="47" customBuiltin="1"/>
    <cellStyle name="40 % – Poudarek6" xfId="46" builtinId="51" customBuiltin="1"/>
    <cellStyle name="60 % – Poudarek1" xfId="27" builtinId="32" customBuiltin="1"/>
    <cellStyle name="60 % – Poudarek2" xfId="31" builtinId="36" customBuiltin="1"/>
    <cellStyle name="60 % – Poudarek3" xfId="35" builtinId="40" customBuiltin="1"/>
    <cellStyle name="60 % – Poudarek4" xfId="39" builtinId="44" customBuiltin="1"/>
    <cellStyle name="60 % – Poudarek5" xfId="43" builtinId="48" customBuiltin="1"/>
    <cellStyle name="60 % – Poudarek6" xfId="47" builtinId="52" customBuiltin="1"/>
    <cellStyle name="Datum" xfId="9" xr:uid="{00000000-0005-0000-0000-000002000000}"/>
    <cellStyle name="Dobro" xfId="14" builtinId="26" customBuiltin="1"/>
    <cellStyle name="Izhod" xfId="17" builtinId="21" customBuiltin="1"/>
    <cellStyle name="Naslov" xfId="8" builtinId="15" customBuiltin="1"/>
    <cellStyle name="Naslov 1" xfId="2" builtinId="16" customBuiltin="1"/>
    <cellStyle name="Naslov 2" xfId="3" builtinId="17" customBuiltin="1"/>
    <cellStyle name="Naslov 3" xfId="4" builtinId="18" customBuiltin="1"/>
    <cellStyle name="Naslov 4" xfId="7" builtinId="19" customBuiltin="1"/>
    <cellStyle name="Navadno" xfId="0" builtinId="0" customBuiltin="1"/>
    <cellStyle name="Nevtralno" xfId="16" builtinId="28" customBuiltin="1"/>
    <cellStyle name="Odstotek" xfId="11" builtinId="5" customBuiltin="1"/>
    <cellStyle name="Opomba" xfId="22" builtinId="10" customBuiltin="1"/>
    <cellStyle name="Opozorilo" xfId="21" builtinId="11" customBuiltin="1"/>
    <cellStyle name="Pojasnjevalno besedilo" xfId="6" builtinId="53" customBuiltin="1"/>
    <cellStyle name="Poudarek1" xfId="24" builtinId="29" customBuiltin="1"/>
    <cellStyle name="Poudarek2" xfId="28" builtinId="33" customBuiltin="1"/>
    <cellStyle name="Poudarek3" xfId="32" builtinId="37" customBuiltin="1"/>
    <cellStyle name="Poudarek4" xfId="36" builtinId="41" customBuiltin="1"/>
    <cellStyle name="Poudarek5" xfId="40" builtinId="45" customBuiltin="1"/>
    <cellStyle name="Poudarek6" xfId="44" builtinId="49" customBuiltin="1"/>
    <cellStyle name="Povezana celica" xfId="19" builtinId="24" customBuiltin="1"/>
    <cellStyle name="Preveri celico" xfId="20" builtinId="23" customBuiltin="1"/>
    <cellStyle name="Računanje" xfId="18" builtinId="22" customBuiltin="1"/>
    <cellStyle name="Slabo" xfId="15" builtinId="27" customBuiltin="1"/>
    <cellStyle name="Valuta" xfId="1" builtinId="4" customBuiltin="1"/>
    <cellStyle name="Valuta [0]" xfId="13" builtinId="7" customBuiltin="1"/>
    <cellStyle name="Vejica" xfId="10" builtinId="3" customBuiltin="1"/>
    <cellStyle name="Vejica [0]" xfId="12" builtinId="6" customBuiltin="1"/>
    <cellStyle name="Vnos" xfId="5" builtinId="20" customBuiltin="1"/>
    <cellStyle name="Vsota" xfId="23" builtinId="25" customBuiltin="1"/>
  </cellStyles>
  <dxfs count="7">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2065187536243"/>
          <bgColor theme="0" tint="-4.9989318521683403E-2"/>
        </patternFill>
      </fill>
    </dxf>
    <dxf>
      <font>
        <b/>
        <i val="0"/>
        <color theme="1" tint="0.24994659260841701"/>
      </font>
    </dxf>
    <dxf>
      <font>
        <b/>
        <i val="0"/>
        <color theme="1" tint="0.24994659260841701"/>
      </font>
    </dxf>
    <dxf>
      <font>
        <color theme="1" tint="0.24994659260841701"/>
      </font>
      <border>
        <top style="double">
          <color theme="4"/>
        </top>
      </border>
    </dxf>
    <dxf>
      <font>
        <b val="0"/>
        <i val="0"/>
        <color auto="1"/>
      </font>
      <fill>
        <patternFill patternType="solid">
          <fgColor theme="4"/>
          <bgColor theme="4"/>
        </patternFill>
      </fill>
      <border>
        <bottom style="thick">
          <color theme="0"/>
        </bottom>
      </border>
    </dxf>
    <dxf>
      <font>
        <color theme="1" tint="0.24994659260841701"/>
      </font>
      <border diagonalUp="0" diagonalDown="0">
        <left/>
        <right/>
        <top/>
        <bottom style="thick">
          <color theme="4"/>
        </bottom>
        <vertical/>
        <horizontal/>
      </border>
    </dxf>
  </dxfs>
  <tableStyles count="1" defaultPivotStyle="PivotStyleLight16">
    <tableStyle name="Kalkulator za izračun posojila"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FFFFF"/>
      <rgbColor rgb="00008080"/>
      <rgbColor rgb="00C0C0C0"/>
      <rgbColor rgb="00808080"/>
      <rgbColor rgb="009999FF"/>
      <rgbColor rgb="00993366"/>
      <rgbColor rgb="00EAEAEA"/>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5412922</xdr:colOff>
      <xdr:row>0</xdr:row>
      <xdr:rowOff>161925</xdr:rowOff>
    </xdr:from>
    <xdr:to>
      <xdr:col>1</xdr:col>
      <xdr:colOff>476251</xdr:colOff>
      <xdr:row>0</xdr:row>
      <xdr:rowOff>563880</xdr:rowOff>
    </xdr:to>
    <xdr:pic>
      <xdr:nvPicPr>
        <xdr:cNvPr id="7" name="Picture 4" descr="logotip Eko sklada">
          <a:extLst>
            <a:ext uri="{FF2B5EF4-FFF2-40B4-BE49-F238E27FC236}">
              <a16:creationId xmlns:a16="http://schemas.microsoft.com/office/drawing/2014/main" id="{5CDDCCF4-EDAE-4803-8136-6EBF01CBF3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5412922" y="161925"/>
          <a:ext cx="1302204" cy="401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247650</xdr:colOff>
      <xdr:row>0</xdr:row>
      <xdr:rowOff>114300</xdr:rowOff>
    </xdr:from>
    <xdr:to>
      <xdr:col>0</xdr:col>
      <xdr:colOff>4895850</xdr:colOff>
      <xdr:row>0</xdr:row>
      <xdr:rowOff>563880</xdr:rowOff>
    </xdr:to>
    <xdr:pic>
      <xdr:nvPicPr>
        <xdr:cNvPr id="4" name="image5.png">
          <a:extLst>
            <a:ext uri="{FF2B5EF4-FFF2-40B4-BE49-F238E27FC236}">
              <a16:creationId xmlns:a16="http://schemas.microsoft.com/office/drawing/2014/main" id="{D6493681-6427-40DC-B1C2-BEFA813C5F7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650" y="114300"/>
          <a:ext cx="4648200" cy="44958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1936296</xdr:colOff>
      <xdr:row>0</xdr:row>
      <xdr:rowOff>161925</xdr:rowOff>
    </xdr:from>
    <xdr:to>
      <xdr:col>4</xdr:col>
      <xdr:colOff>1158511</xdr:colOff>
      <xdr:row>1</xdr:row>
      <xdr:rowOff>30480</xdr:rowOff>
    </xdr:to>
    <xdr:pic>
      <xdr:nvPicPr>
        <xdr:cNvPr id="5" name="Picture 4" descr="logotip Eko sklada">
          <a:extLst>
            <a:ext uri="{FF2B5EF4-FFF2-40B4-BE49-F238E27FC236}">
              <a16:creationId xmlns:a16="http://schemas.microsoft.com/office/drawing/2014/main" id="{B2CC0A59-09BD-4DA1-A365-46591FF008E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5174796" y="161925"/>
          <a:ext cx="1336765" cy="401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171450</xdr:colOff>
      <xdr:row>0</xdr:row>
      <xdr:rowOff>133350</xdr:rowOff>
    </xdr:from>
    <xdr:to>
      <xdr:col>3</xdr:col>
      <xdr:colOff>1581150</xdr:colOff>
      <xdr:row>1</xdr:row>
      <xdr:rowOff>49530</xdr:rowOff>
    </xdr:to>
    <xdr:pic>
      <xdr:nvPicPr>
        <xdr:cNvPr id="6" name="image5.png">
          <a:extLst>
            <a:ext uri="{FF2B5EF4-FFF2-40B4-BE49-F238E27FC236}">
              <a16:creationId xmlns:a16="http://schemas.microsoft.com/office/drawing/2014/main" id="{2B265B34-DD51-4116-9BE3-C193662550B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133350"/>
          <a:ext cx="4648200" cy="449580"/>
        </a:xfrm>
        <a:prstGeom prst="rect">
          <a:avLst/>
        </a:prstGeom>
        <a:ln/>
      </xdr:spPr>
    </xdr:pic>
    <xdr:clientData/>
  </xdr:twoCellAnchor>
</xdr:wsDr>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0FBE-875E-4BDC-B240-B39CFBF8DF78}">
  <dimension ref="A1:I79"/>
  <sheetViews>
    <sheetView tabSelected="1" zoomScaleNormal="100" zoomScaleSheetLayoutView="100" workbookViewId="0">
      <selection activeCell="B7" sqref="B7"/>
    </sheetView>
  </sheetViews>
  <sheetFormatPr defaultRowHeight="15" x14ac:dyDescent="0.25"/>
  <cols>
    <col min="1" max="1" width="93.5703125" style="52" customWidth="1"/>
    <col min="2" max="2" width="14" style="27" customWidth="1"/>
    <col min="3" max="3" width="15.7109375" customWidth="1"/>
    <col min="4" max="4" width="14.7109375" customWidth="1"/>
  </cols>
  <sheetData>
    <row r="1" spans="1:9" ht="54" customHeight="1" x14ac:dyDescent="0.25">
      <c r="A1" s="97"/>
      <c r="B1" s="97"/>
      <c r="C1" s="97"/>
      <c r="D1" s="19"/>
      <c r="E1" s="19"/>
      <c r="F1" s="19"/>
      <c r="G1" s="1"/>
      <c r="H1" s="1"/>
      <c r="I1" s="1"/>
    </row>
    <row r="2" spans="1:9" ht="48" customHeight="1" x14ac:dyDescent="0.25">
      <c r="A2" s="98" t="s">
        <v>1</v>
      </c>
      <c r="B2" s="98"/>
      <c r="C2" s="98"/>
      <c r="D2" s="12"/>
      <c r="E2" s="12"/>
      <c r="F2" s="12"/>
      <c r="G2" s="12"/>
      <c r="H2" s="12"/>
      <c r="I2" s="12"/>
    </row>
    <row r="3" spans="1:9" ht="48" customHeight="1" x14ac:dyDescent="0.25">
      <c r="A3" s="98" t="s">
        <v>79</v>
      </c>
      <c r="B3" s="98"/>
      <c r="C3" s="98"/>
      <c r="D3" s="12"/>
      <c r="E3" s="12"/>
      <c r="F3" s="12"/>
      <c r="G3" s="12"/>
      <c r="H3" s="12"/>
      <c r="I3" s="12"/>
    </row>
    <row r="4" spans="1:9" x14ac:dyDescent="0.25">
      <c r="A4" s="49"/>
      <c r="B4" s="22"/>
      <c r="C4" s="32"/>
      <c r="D4" s="32"/>
      <c r="E4" s="32"/>
      <c r="F4" s="32"/>
      <c r="G4" s="32"/>
      <c r="H4" s="32"/>
      <c r="I4" s="32"/>
    </row>
    <row r="5" spans="1:9" ht="38.25" customHeight="1" x14ac:dyDescent="0.25">
      <c r="A5" s="99" t="s">
        <v>61</v>
      </c>
      <c r="B5" s="99"/>
      <c r="C5" s="99"/>
      <c r="D5" s="13"/>
      <c r="E5" s="13"/>
      <c r="F5" s="14"/>
      <c r="G5" s="1"/>
      <c r="H5" s="1"/>
    </row>
    <row r="6" spans="1:9" x14ac:dyDescent="0.2">
      <c r="A6" s="3" t="s">
        <v>56</v>
      </c>
      <c r="B6" s="23"/>
      <c r="C6" s="13"/>
      <c r="D6" s="13"/>
      <c r="E6" s="13"/>
      <c r="F6" s="14"/>
      <c r="G6" s="1"/>
      <c r="H6" s="1"/>
    </row>
    <row r="7" spans="1:9" x14ac:dyDescent="0.2">
      <c r="A7" s="5" t="s">
        <v>32</v>
      </c>
      <c r="B7" s="33" t="s">
        <v>34</v>
      </c>
      <c r="C7" s="13"/>
      <c r="D7" s="13"/>
      <c r="E7" s="13"/>
      <c r="F7" s="14"/>
      <c r="G7" s="1"/>
      <c r="H7" s="1"/>
    </row>
    <row r="8" spans="1:9" x14ac:dyDescent="0.2">
      <c r="A8" s="5" t="s">
        <v>36</v>
      </c>
      <c r="B8" s="47"/>
      <c r="C8" s="20" t="s">
        <v>3</v>
      </c>
      <c r="D8" s="13"/>
      <c r="E8" s="13"/>
      <c r="F8" s="14"/>
      <c r="G8" s="1"/>
      <c r="H8" s="1"/>
    </row>
    <row r="9" spans="1:9" x14ac:dyDescent="0.2">
      <c r="A9" s="5" t="s">
        <v>37</v>
      </c>
      <c r="B9" s="47"/>
      <c r="C9" s="20" t="s">
        <v>3</v>
      </c>
      <c r="D9" s="13"/>
      <c r="E9" s="13"/>
      <c r="F9" s="14"/>
      <c r="G9" s="1"/>
      <c r="H9" s="1"/>
    </row>
    <row r="10" spans="1:9" x14ac:dyDescent="0.2">
      <c r="A10" s="17" t="s">
        <v>57</v>
      </c>
      <c r="B10" s="33"/>
      <c r="C10" s="20" t="s">
        <v>3</v>
      </c>
      <c r="D10" s="13"/>
      <c r="E10" s="13"/>
      <c r="F10" s="14"/>
      <c r="G10" s="1"/>
      <c r="H10" s="1"/>
    </row>
    <row r="11" spans="1:9" x14ac:dyDescent="0.2">
      <c r="A11" s="17" t="s">
        <v>33</v>
      </c>
      <c r="B11" s="34"/>
      <c r="C11" s="20" t="s">
        <v>3</v>
      </c>
      <c r="D11" s="13"/>
      <c r="E11" s="13"/>
      <c r="F11" s="14"/>
      <c r="G11" s="1"/>
      <c r="H11" s="1"/>
    </row>
    <row r="12" spans="1:9" ht="14.45" customHeight="1" x14ac:dyDescent="0.2">
      <c r="A12" s="31" t="s">
        <v>38</v>
      </c>
      <c r="B12" s="34"/>
      <c r="C12" s="20" t="s">
        <v>3</v>
      </c>
      <c r="D12" s="13"/>
      <c r="E12" s="13"/>
      <c r="F12" s="14"/>
      <c r="G12" s="1"/>
      <c r="H12" s="1"/>
    </row>
    <row r="13" spans="1:9" x14ac:dyDescent="0.25">
      <c r="A13" s="15"/>
      <c r="B13" s="23"/>
      <c r="C13" s="13"/>
      <c r="D13" s="13"/>
      <c r="E13" s="13"/>
      <c r="F13" s="14"/>
      <c r="G13" s="1"/>
      <c r="H13" s="1"/>
    </row>
    <row r="14" spans="1:9" x14ac:dyDescent="0.2">
      <c r="A14" s="3" t="s">
        <v>35</v>
      </c>
      <c r="B14" s="23"/>
      <c r="C14" s="13"/>
      <c r="D14" s="13"/>
      <c r="E14" s="13"/>
      <c r="F14" s="14"/>
      <c r="G14" s="1"/>
      <c r="H14" s="1"/>
    </row>
    <row r="15" spans="1:9" ht="25.5" x14ac:dyDescent="0.25">
      <c r="A15" s="13" t="s">
        <v>80</v>
      </c>
      <c r="B15" s="23"/>
      <c r="C15" s="13"/>
      <c r="D15" s="13"/>
      <c r="E15" s="13"/>
      <c r="F15" s="14"/>
      <c r="G15" s="1"/>
      <c r="H15" s="1"/>
    </row>
    <row r="16" spans="1:9" x14ac:dyDescent="0.2">
      <c r="A16" s="3" t="s">
        <v>62</v>
      </c>
      <c r="B16" s="35"/>
      <c r="C16" s="3" t="s">
        <v>3</v>
      </c>
      <c r="D16" s="16"/>
      <c r="E16" s="5"/>
      <c r="F16" s="14"/>
      <c r="G16" s="1"/>
      <c r="H16" s="1"/>
    </row>
    <row r="17" spans="1:8" x14ac:dyDescent="0.2">
      <c r="A17" s="3" t="s">
        <v>63</v>
      </c>
      <c r="B17" s="35"/>
      <c r="C17" s="3" t="s">
        <v>3</v>
      </c>
      <c r="D17" s="16"/>
      <c r="E17" s="5"/>
      <c r="F17" s="14"/>
      <c r="G17" s="1"/>
      <c r="H17" s="1"/>
    </row>
    <row r="18" spans="1:8" ht="38.25" x14ac:dyDescent="0.2">
      <c r="A18" s="3" t="s">
        <v>64</v>
      </c>
      <c r="B18" s="35"/>
      <c r="C18" s="3" t="s">
        <v>3</v>
      </c>
      <c r="D18" s="17"/>
      <c r="E18" s="5"/>
      <c r="F18" s="14"/>
      <c r="G18" s="1"/>
      <c r="H18" s="1"/>
    </row>
    <row r="19" spans="1:8" x14ac:dyDescent="0.2">
      <c r="A19" s="3" t="s">
        <v>60</v>
      </c>
      <c r="B19" s="35"/>
      <c r="C19" s="3" t="s">
        <v>4</v>
      </c>
      <c r="D19" s="5"/>
      <c r="E19" s="5"/>
      <c r="F19" s="14"/>
      <c r="G19" s="1"/>
      <c r="H19" s="1"/>
    </row>
    <row r="20" spans="1:8" x14ac:dyDescent="0.2">
      <c r="A20" s="3" t="s">
        <v>17</v>
      </c>
      <c r="B20" s="29" t="e">
        <f>B71</f>
        <v>#DIV/0!</v>
      </c>
      <c r="C20" s="3" t="s">
        <v>4</v>
      </c>
      <c r="D20" s="4"/>
      <c r="E20" s="4"/>
      <c r="F20" s="14"/>
      <c r="G20" s="1"/>
      <c r="H20" s="1"/>
    </row>
    <row r="21" spans="1:8" x14ac:dyDescent="0.2">
      <c r="A21" s="5"/>
      <c r="B21" s="24"/>
      <c r="C21" s="5"/>
      <c r="D21" s="5"/>
      <c r="E21" s="5"/>
      <c r="F21" s="14"/>
      <c r="G21" s="1"/>
      <c r="H21" s="1"/>
    </row>
    <row r="22" spans="1:8" x14ac:dyDescent="0.2">
      <c r="A22" s="4"/>
      <c r="B22" s="24"/>
      <c r="C22" s="4"/>
      <c r="D22" s="4"/>
      <c r="E22" s="4"/>
      <c r="F22" s="14"/>
      <c r="G22" s="1"/>
      <c r="H22" s="1"/>
    </row>
    <row r="23" spans="1:8" ht="25.5" x14ac:dyDescent="0.2">
      <c r="A23" s="3" t="s">
        <v>58</v>
      </c>
      <c r="B23" s="24"/>
      <c r="C23" s="5"/>
      <c r="D23" s="14"/>
      <c r="E23" s="14"/>
      <c r="F23" s="14"/>
      <c r="G23" s="1"/>
      <c r="H23" s="1"/>
    </row>
    <row r="24" spans="1:8" x14ac:dyDescent="0.2">
      <c r="A24" s="5" t="s">
        <v>65</v>
      </c>
      <c r="B24" s="36"/>
      <c r="C24" s="5" t="s">
        <v>3</v>
      </c>
      <c r="D24" s="14"/>
      <c r="E24" s="14"/>
      <c r="F24" s="14"/>
      <c r="G24" s="1"/>
      <c r="H24" s="1"/>
    </row>
    <row r="25" spans="1:8" x14ac:dyDescent="0.2">
      <c r="A25" s="5" t="s">
        <v>66</v>
      </c>
      <c r="B25" s="36"/>
      <c r="C25" s="5" t="s">
        <v>3</v>
      </c>
      <c r="D25" s="14"/>
      <c r="E25" s="14"/>
      <c r="F25" s="14"/>
      <c r="G25" s="1"/>
      <c r="H25" s="1"/>
    </row>
    <row r="26" spans="1:8" x14ac:dyDescent="0.2">
      <c r="A26" s="5" t="s">
        <v>59</v>
      </c>
      <c r="B26" s="94">
        <f>B18</f>
        <v>0</v>
      </c>
      <c r="C26" s="5" t="s">
        <v>3</v>
      </c>
      <c r="D26" s="14"/>
      <c r="E26" s="14"/>
      <c r="F26" s="14"/>
      <c r="G26" s="1"/>
      <c r="H26" s="1"/>
    </row>
    <row r="27" spans="1:8" x14ac:dyDescent="0.2">
      <c r="A27" s="5" t="s">
        <v>67</v>
      </c>
      <c r="B27" s="36"/>
      <c r="C27" s="5" t="s">
        <v>3</v>
      </c>
      <c r="D27" s="14"/>
      <c r="E27" s="14"/>
      <c r="F27" s="14"/>
      <c r="G27" s="1"/>
      <c r="H27" s="1"/>
    </row>
    <row r="28" spans="1:8" x14ac:dyDescent="0.2">
      <c r="A28" s="3" t="s">
        <v>18</v>
      </c>
      <c r="B28" s="30">
        <f>SUM(B24:B27)</f>
        <v>0</v>
      </c>
      <c r="C28" s="3" t="s">
        <v>3</v>
      </c>
      <c r="D28" s="14"/>
      <c r="E28" s="14"/>
      <c r="F28" s="14"/>
      <c r="G28" s="1"/>
      <c r="H28" s="1"/>
    </row>
    <row r="29" spans="1:8" x14ac:dyDescent="0.2">
      <c r="A29" s="5"/>
      <c r="B29" s="24"/>
      <c r="C29" s="5"/>
      <c r="D29" s="5"/>
      <c r="E29" s="5"/>
      <c r="F29" s="14"/>
      <c r="G29" s="1"/>
      <c r="H29" s="1"/>
    </row>
    <row r="30" spans="1:8" x14ac:dyDescent="0.2">
      <c r="A30" s="8"/>
      <c r="B30" s="25"/>
      <c r="C30" s="8"/>
      <c r="D30" s="8"/>
      <c r="E30" s="8"/>
      <c r="F30" s="14"/>
      <c r="G30" s="1"/>
      <c r="H30" s="1"/>
    </row>
    <row r="31" spans="1:8" x14ac:dyDescent="0.2">
      <c r="A31" s="3" t="s">
        <v>5</v>
      </c>
      <c r="B31" s="37"/>
      <c r="C31" s="5"/>
      <c r="D31" s="5"/>
      <c r="E31" s="5"/>
      <c r="F31" s="14"/>
      <c r="G31" s="1"/>
      <c r="H31" s="1"/>
    </row>
    <row r="32" spans="1:8" x14ac:dyDescent="0.2">
      <c r="A32" s="3" t="s">
        <v>6</v>
      </c>
      <c r="B32" s="37"/>
      <c r="C32" s="5"/>
      <c r="D32" s="5"/>
      <c r="E32" s="5"/>
      <c r="F32" s="14"/>
      <c r="G32" s="1"/>
      <c r="H32" s="1"/>
    </row>
    <row r="33" spans="1:8" x14ac:dyDescent="0.2">
      <c r="A33" s="3"/>
      <c r="B33" s="24"/>
      <c r="C33" s="5"/>
      <c r="D33" s="5"/>
      <c r="E33" s="5"/>
      <c r="F33" s="14"/>
      <c r="G33" s="1"/>
      <c r="H33" s="1"/>
    </row>
    <row r="34" spans="1:8" x14ac:dyDescent="0.2">
      <c r="A34" s="3" t="s">
        <v>68</v>
      </c>
      <c r="B34" s="96" t="e">
        <f>B26/B19/12</f>
        <v>#DIV/0!</v>
      </c>
      <c r="C34" s="3" t="s">
        <v>3</v>
      </c>
      <c r="D34" s="5"/>
      <c r="E34" s="5"/>
      <c r="F34" s="14"/>
      <c r="G34" s="1"/>
      <c r="H34" s="1"/>
    </row>
    <row r="35" spans="1:8" ht="25.5" x14ac:dyDescent="0.2">
      <c r="A35" s="3" t="s">
        <v>69</v>
      </c>
      <c r="B35" s="30">
        <f>'2.Infor. izračun prispevka v RS'!C41</f>
        <v>0</v>
      </c>
      <c r="C35" s="3" t="s">
        <v>41</v>
      </c>
      <c r="D35" s="5"/>
      <c r="E35" s="5"/>
      <c r="F35" s="14"/>
      <c r="G35" s="1"/>
      <c r="H35" s="1"/>
    </row>
    <row r="36" spans="1:8" s="74" customFormat="1" ht="27" x14ac:dyDescent="0.2">
      <c r="A36" s="9" t="s">
        <v>44</v>
      </c>
      <c r="B36" s="76" t="e">
        <f>B34/B35</f>
        <v>#DIV/0!</v>
      </c>
      <c r="C36" s="9" t="s">
        <v>3</v>
      </c>
      <c r="D36" s="17"/>
      <c r="E36" s="17"/>
      <c r="F36" s="72"/>
      <c r="G36" s="73"/>
      <c r="H36" s="73"/>
    </row>
    <row r="37" spans="1:8" s="74" customFormat="1" ht="6.6" customHeight="1" x14ac:dyDescent="0.2">
      <c r="A37" s="9"/>
      <c r="B37" s="77"/>
      <c r="C37" s="9"/>
      <c r="D37" s="71"/>
      <c r="E37" s="71"/>
      <c r="F37" s="72"/>
      <c r="G37" s="73"/>
      <c r="H37" s="73"/>
    </row>
    <row r="38" spans="1:8" s="74" customFormat="1" ht="25.5" x14ac:dyDescent="0.2">
      <c r="A38" s="9" t="s">
        <v>52</v>
      </c>
      <c r="B38" s="78"/>
      <c r="C38" s="9" t="s">
        <v>3</v>
      </c>
      <c r="D38" s="17"/>
      <c r="E38" s="17"/>
      <c r="F38" s="72"/>
      <c r="G38" s="73"/>
      <c r="H38" s="73"/>
    </row>
    <row r="39" spans="1:8" s="74" customFormat="1" ht="27" x14ac:dyDescent="0.2">
      <c r="A39" s="9" t="s">
        <v>81</v>
      </c>
      <c r="B39" s="77" t="e">
        <f>B38/12/B35</f>
        <v>#DIV/0!</v>
      </c>
      <c r="C39" s="9" t="s">
        <v>3</v>
      </c>
      <c r="D39" s="17"/>
      <c r="E39" s="17"/>
      <c r="F39" s="72"/>
      <c r="G39" s="73"/>
      <c r="H39" s="73"/>
    </row>
    <row r="40" spans="1:8" s="74" customFormat="1" ht="21" customHeight="1" x14ac:dyDescent="0.2">
      <c r="A40" s="9"/>
      <c r="B40" s="30"/>
      <c r="C40" s="9"/>
      <c r="D40" s="17"/>
      <c r="E40" s="17"/>
      <c r="F40" s="72"/>
      <c r="G40" s="73"/>
      <c r="H40" s="73"/>
    </row>
    <row r="41" spans="1:8" s="74" customFormat="1" ht="27" x14ac:dyDescent="0.2">
      <c r="A41" s="9" t="s">
        <v>75</v>
      </c>
      <c r="B41" s="77" t="e">
        <f>B36+B39</f>
        <v>#DIV/0!</v>
      </c>
      <c r="C41" s="9" t="s">
        <v>3</v>
      </c>
      <c r="D41" s="17"/>
      <c r="E41" s="17"/>
      <c r="F41" s="72"/>
      <c r="G41" s="73"/>
      <c r="H41" s="73"/>
    </row>
    <row r="42" spans="1:8" x14ac:dyDescent="0.2">
      <c r="A42" s="5"/>
      <c r="B42" s="24"/>
      <c r="C42" s="5"/>
      <c r="D42" s="5"/>
      <c r="E42" s="5"/>
      <c r="F42" s="14"/>
      <c r="G42" s="1"/>
      <c r="H42" s="1"/>
    </row>
    <row r="43" spans="1:8" x14ac:dyDescent="0.2">
      <c r="A43" s="3" t="s">
        <v>7</v>
      </c>
      <c r="B43" s="24"/>
      <c r="C43" s="5"/>
      <c r="D43" s="5"/>
      <c r="E43" s="5"/>
      <c r="F43" s="14"/>
      <c r="G43" s="1"/>
      <c r="H43" s="1"/>
    </row>
    <row r="44" spans="1:8" x14ac:dyDescent="0.2">
      <c r="A44" s="5" t="s">
        <v>40</v>
      </c>
      <c r="B44" s="24" t="e">
        <f>B16/B35</f>
        <v>#DIV/0!</v>
      </c>
      <c r="C44" s="5" t="s">
        <v>3</v>
      </c>
      <c r="D44" s="5"/>
      <c r="E44" s="5"/>
      <c r="F44" s="14"/>
      <c r="G44" s="1"/>
      <c r="H44" s="1"/>
    </row>
    <row r="45" spans="1:8" ht="27" x14ac:dyDescent="0.2">
      <c r="A45" s="5" t="s">
        <v>39</v>
      </c>
      <c r="B45" s="24" t="e">
        <f>(B16-B25)/B35</f>
        <v>#DIV/0!</v>
      </c>
      <c r="C45" s="5" t="s">
        <v>3</v>
      </c>
      <c r="D45" s="5"/>
      <c r="E45" s="5"/>
      <c r="F45" s="14"/>
      <c r="G45" s="1"/>
      <c r="H45" s="1"/>
    </row>
    <row r="46" spans="1:8" x14ac:dyDescent="0.2">
      <c r="A46" s="5"/>
      <c r="B46" s="24"/>
      <c r="C46" s="5"/>
      <c r="D46" s="5"/>
      <c r="E46" s="5"/>
      <c r="F46" s="14"/>
      <c r="G46" s="1"/>
      <c r="H46" s="1"/>
    </row>
    <row r="47" spans="1:8" x14ac:dyDescent="0.2">
      <c r="A47" s="21" t="s">
        <v>8</v>
      </c>
      <c r="B47" s="24"/>
      <c r="C47" s="5"/>
      <c r="D47" s="5"/>
      <c r="E47" s="5"/>
      <c r="F47" s="14"/>
      <c r="G47" s="1"/>
      <c r="H47" s="1"/>
    </row>
    <row r="48" spans="1:8" ht="85.5" customHeight="1" x14ac:dyDescent="0.25">
      <c r="A48" s="100" t="s">
        <v>70</v>
      </c>
      <c r="B48" s="101"/>
      <c r="C48" s="102"/>
    </row>
    <row r="49" spans="1:8" x14ac:dyDescent="0.2">
      <c r="A49" s="5"/>
      <c r="B49" s="24"/>
      <c r="C49" s="5"/>
      <c r="D49" s="5"/>
      <c r="E49" s="6"/>
      <c r="F49" s="14"/>
      <c r="G49" s="1"/>
      <c r="H49" s="1"/>
    </row>
    <row r="50" spans="1:8" x14ac:dyDescent="0.2">
      <c r="A50" s="5"/>
      <c r="B50" s="24"/>
      <c r="C50" s="5"/>
      <c r="D50" s="5"/>
      <c r="E50" s="6"/>
      <c r="F50" s="14"/>
      <c r="G50" s="1"/>
      <c r="H50" s="1"/>
    </row>
    <row r="51" spans="1:8" x14ac:dyDescent="0.2">
      <c r="A51" s="3" t="s">
        <v>50</v>
      </c>
      <c r="B51" s="24"/>
      <c r="C51" s="5"/>
      <c r="D51" s="5"/>
      <c r="E51" s="6"/>
      <c r="F51" s="14"/>
      <c r="G51" s="1"/>
      <c r="H51" s="1"/>
    </row>
    <row r="52" spans="1:8" ht="38.25" x14ac:dyDescent="0.2">
      <c r="A52" s="5" t="s">
        <v>83</v>
      </c>
      <c r="B52" s="36"/>
      <c r="C52" s="5" t="s">
        <v>21</v>
      </c>
      <c r="D52" s="5"/>
      <c r="E52" s="6"/>
      <c r="F52" s="14"/>
      <c r="G52" s="1"/>
      <c r="H52" s="1"/>
    </row>
    <row r="53" spans="1:8" x14ac:dyDescent="0.2">
      <c r="A53" s="5" t="s">
        <v>23</v>
      </c>
      <c r="B53" s="24">
        <f>B52/12</f>
        <v>0</v>
      </c>
      <c r="C53" s="5" t="s">
        <v>22</v>
      </c>
      <c r="D53" s="5"/>
      <c r="E53" s="6"/>
      <c r="F53" s="14"/>
      <c r="G53" s="1"/>
      <c r="H53" s="1"/>
    </row>
    <row r="54" spans="1:8" s="74" customFormat="1" ht="25.5" x14ac:dyDescent="0.2">
      <c r="A54" s="9" t="s">
        <v>84</v>
      </c>
      <c r="B54" s="75"/>
      <c r="C54" s="9" t="s">
        <v>3</v>
      </c>
      <c r="D54" s="17"/>
      <c r="E54" s="71"/>
      <c r="F54" s="72"/>
      <c r="G54" s="73"/>
      <c r="H54" s="73"/>
    </row>
    <row r="55" spans="1:8" x14ac:dyDescent="0.2">
      <c r="A55" s="5" t="s">
        <v>24</v>
      </c>
      <c r="B55" s="24">
        <f>B54/12</f>
        <v>0</v>
      </c>
      <c r="C55" s="5" t="s">
        <v>3</v>
      </c>
      <c r="D55" s="5"/>
      <c r="E55" s="6"/>
      <c r="F55" s="14"/>
      <c r="G55" s="1"/>
      <c r="H55" s="1"/>
    </row>
    <row r="56" spans="1:8" x14ac:dyDescent="0.2">
      <c r="A56" s="5" t="s">
        <v>25</v>
      </c>
      <c r="B56" s="24" t="e">
        <f>B54/B35</f>
        <v>#DIV/0!</v>
      </c>
      <c r="C56" s="5" t="s">
        <v>3</v>
      </c>
      <c r="D56" s="5"/>
      <c r="E56" s="6"/>
      <c r="F56" s="14"/>
      <c r="G56" s="1"/>
      <c r="H56" s="1"/>
    </row>
    <row r="57" spans="1:8" x14ac:dyDescent="0.2">
      <c r="A57" s="5" t="s">
        <v>26</v>
      </c>
      <c r="B57" s="46" t="e">
        <f>B55/B35</f>
        <v>#DIV/0!</v>
      </c>
      <c r="C57" s="6" t="s">
        <v>3</v>
      </c>
      <c r="D57" s="6"/>
      <c r="E57" s="6"/>
      <c r="F57" s="14"/>
      <c r="G57" s="1"/>
      <c r="H57" s="1"/>
    </row>
    <row r="58" spans="1:8" s="74" customFormat="1" x14ac:dyDescent="0.2">
      <c r="A58" s="17" t="s">
        <v>54</v>
      </c>
      <c r="B58" s="79" t="e">
        <f>B54/B52/B35</f>
        <v>#DIV/0!</v>
      </c>
      <c r="C58" s="17" t="s">
        <v>3</v>
      </c>
      <c r="D58" s="71"/>
      <c r="E58" s="71"/>
      <c r="F58" s="72"/>
      <c r="G58" s="73"/>
      <c r="H58" s="73"/>
    </row>
    <row r="59" spans="1:8" ht="38.25" x14ac:dyDescent="0.2">
      <c r="A59" s="6" t="s">
        <v>71</v>
      </c>
      <c r="B59" s="36"/>
      <c r="C59" s="5" t="s">
        <v>21</v>
      </c>
      <c r="D59" s="6"/>
      <c r="E59" s="6"/>
      <c r="F59" s="14"/>
      <c r="G59" s="1"/>
      <c r="H59" s="1"/>
    </row>
    <row r="60" spans="1:8" x14ac:dyDescent="0.2">
      <c r="A60" s="6" t="s">
        <v>9</v>
      </c>
      <c r="B60" s="46">
        <f>B59/12</f>
        <v>0</v>
      </c>
      <c r="C60" s="5" t="s">
        <v>22</v>
      </c>
      <c r="D60" s="6"/>
      <c r="E60" s="6"/>
      <c r="F60" s="14"/>
      <c r="G60" s="1"/>
      <c r="H60" s="1"/>
    </row>
    <row r="61" spans="1:8" s="74" customFormat="1" x14ac:dyDescent="0.2">
      <c r="A61" s="17" t="s">
        <v>47</v>
      </c>
      <c r="B61" s="81"/>
      <c r="C61" s="17" t="s">
        <v>48</v>
      </c>
      <c r="D61" s="17"/>
      <c r="E61" s="71"/>
      <c r="F61" s="72"/>
      <c r="G61" s="73"/>
      <c r="H61" s="73"/>
    </row>
    <row r="62" spans="1:8" s="74" customFormat="1" x14ac:dyDescent="0.2">
      <c r="A62" s="71" t="s">
        <v>85</v>
      </c>
      <c r="B62" s="80">
        <f>B61*B53*B35*12</f>
        <v>0</v>
      </c>
      <c r="C62" s="71" t="s">
        <v>3</v>
      </c>
      <c r="D62" s="71"/>
      <c r="E62" s="71"/>
      <c r="F62" s="72"/>
      <c r="G62" s="73"/>
      <c r="H62" s="73"/>
    </row>
    <row r="63" spans="1:8" x14ac:dyDescent="0.2">
      <c r="A63" s="10" t="s">
        <v>10</v>
      </c>
      <c r="B63" s="29">
        <f>B61*B59*B35</f>
        <v>0</v>
      </c>
      <c r="C63" s="10" t="s">
        <v>3</v>
      </c>
      <c r="D63" s="6"/>
      <c r="E63" s="6"/>
      <c r="F63" s="14"/>
      <c r="G63" s="1"/>
      <c r="H63" s="1"/>
    </row>
    <row r="64" spans="1:8" x14ac:dyDescent="0.2">
      <c r="A64" s="6" t="s">
        <v>11</v>
      </c>
      <c r="B64" s="57">
        <f>+B63/12</f>
        <v>0</v>
      </c>
      <c r="C64" s="6" t="s">
        <v>3</v>
      </c>
      <c r="D64" s="6"/>
      <c r="E64" s="6"/>
      <c r="F64" s="14"/>
      <c r="G64" s="1"/>
      <c r="H64" s="1"/>
    </row>
    <row r="65" spans="1:8" x14ac:dyDescent="0.2">
      <c r="A65" s="6" t="s">
        <v>12</v>
      </c>
      <c r="B65" s="24">
        <f>B52-B59</f>
        <v>0</v>
      </c>
      <c r="C65" s="5" t="s">
        <v>13</v>
      </c>
      <c r="D65" s="6"/>
      <c r="E65" s="6"/>
      <c r="F65" s="14"/>
      <c r="G65" s="1"/>
      <c r="H65" s="1"/>
    </row>
    <row r="66" spans="1:8" x14ac:dyDescent="0.2">
      <c r="A66" s="6" t="s">
        <v>14</v>
      </c>
      <c r="B66" s="46">
        <f>B53-B60</f>
        <v>0</v>
      </c>
      <c r="C66" s="5" t="s">
        <v>13</v>
      </c>
      <c r="D66" s="6"/>
      <c r="E66" s="6"/>
      <c r="F66" s="14"/>
      <c r="G66" s="1"/>
      <c r="H66" s="1"/>
    </row>
    <row r="67" spans="1:8" x14ac:dyDescent="0.2">
      <c r="A67" s="6" t="s">
        <v>15</v>
      </c>
      <c r="B67" s="24">
        <f>B62-B63</f>
        <v>0</v>
      </c>
      <c r="C67" s="6" t="s">
        <v>3</v>
      </c>
      <c r="D67" s="6"/>
      <c r="E67" s="6"/>
      <c r="F67" s="14"/>
      <c r="G67" s="1"/>
      <c r="H67" s="1"/>
    </row>
    <row r="68" spans="1:8" x14ac:dyDescent="0.2">
      <c r="A68" s="6" t="s">
        <v>16</v>
      </c>
      <c r="B68" s="24">
        <f>(B62-B63)/12</f>
        <v>0</v>
      </c>
      <c r="C68" s="6" t="s">
        <v>3</v>
      </c>
      <c r="D68" s="6"/>
      <c r="E68" s="6"/>
      <c r="F68" s="14"/>
      <c r="G68" s="1"/>
      <c r="H68" s="1"/>
    </row>
    <row r="69" spans="1:8" x14ac:dyDescent="0.2">
      <c r="A69" s="10" t="s">
        <v>19</v>
      </c>
      <c r="B69" s="28" t="e">
        <f>B67/B35</f>
        <v>#DIV/0!</v>
      </c>
      <c r="C69" s="10" t="s">
        <v>3</v>
      </c>
      <c r="D69" s="6"/>
      <c r="E69" s="6"/>
      <c r="F69" s="14"/>
      <c r="G69" s="1"/>
      <c r="H69" s="1"/>
    </row>
    <row r="70" spans="1:8" x14ac:dyDescent="0.2">
      <c r="A70" s="10" t="s">
        <v>20</v>
      </c>
      <c r="B70" s="28" t="e">
        <f>B68/B35</f>
        <v>#DIV/0!</v>
      </c>
      <c r="C70" s="10" t="s">
        <v>3</v>
      </c>
      <c r="D70" s="6"/>
      <c r="E70" s="6"/>
      <c r="F70" s="14"/>
      <c r="G70" s="1"/>
      <c r="H70" s="1"/>
    </row>
    <row r="71" spans="1:8" ht="76.5" x14ac:dyDescent="0.2">
      <c r="A71" s="10" t="s">
        <v>82</v>
      </c>
      <c r="B71" s="28" t="e">
        <f>(B16-B25)/B67</f>
        <v>#DIV/0!</v>
      </c>
      <c r="C71" s="18" t="s">
        <v>4</v>
      </c>
      <c r="D71" s="6"/>
      <c r="E71" s="6"/>
      <c r="F71" s="14"/>
      <c r="G71" s="1"/>
      <c r="H71" s="1"/>
    </row>
    <row r="72" spans="1:8" x14ac:dyDescent="0.2">
      <c r="A72" s="10" t="s">
        <v>49</v>
      </c>
      <c r="B72" s="50" t="e">
        <f>B71</f>
        <v>#DIV/0!</v>
      </c>
      <c r="C72" s="11" t="s">
        <v>4</v>
      </c>
      <c r="D72" s="7"/>
      <c r="E72" s="7"/>
      <c r="F72" s="2"/>
      <c r="G72" s="1"/>
      <c r="H72" s="1"/>
    </row>
    <row r="73" spans="1:8" s="56" customFormat="1" x14ac:dyDescent="0.2">
      <c r="A73" s="4"/>
      <c r="B73" s="26"/>
      <c r="C73" s="53"/>
      <c r="D73" s="53"/>
      <c r="E73" s="53"/>
      <c r="F73" s="54"/>
      <c r="G73" s="55"/>
      <c r="H73" s="55"/>
    </row>
    <row r="74" spans="1:8" s="85" customFormat="1" ht="14.25" x14ac:dyDescent="0.2">
      <c r="A74" s="82" t="s">
        <v>51</v>
      </c>
      <c r="B74" s="83">
        <f>B9</f>
        <v>0</v>
      </c>
      <c r="C74" s="9" t="s">
        <v>3</v>
      </c>
      <c r="D74" s="31"/>
      <c r="E74" s="31"/>
      <c r="F74" s="84"/>
      <c r="G74" s="84"/>
      <c r="H74" s="84"/>
    </row>
    <row r="75" spans="1:8" s="87" customFormat="1" ht="27" x14ac:dyDescent="0.2">
      <c r="A75" s="95" t="s">
        <v>76</v>
      </c>
      <c r="B75" s="86" t="e">
        <f>'2.Infor. izračun prispevka v RS'!G41/'2.Infor. izračun prispevka v RS'!C41</f>
        <v>#DIV/0!</v>
      </c>
      <c r="C75" s="17" t="s">
        <v>3</v>
      </c>
    </row>
    <row r="76" spans="1:8" s="87" customFormat="1" ht="27" x14ac:dyDescent="0.2">
      <c r="A76" s="88" t="s">
        <v>77</v>
      </c>
      <c r="B76" s="83" t="e">
        <f>'2.Infor. izračun prispevka v RS'!I41/'2.Infor. izračun prispevka v RS'!C41</f>
        <v>#DIV/0!</v>
      </c>
      <c r="C76" s="9" t="s">
        <v>3</v>
      </c>
    </row>
    <row r="77" spans="1:8" s="87" customFormat="1" x14ac:dyDescent="0.25">
      <c r="A77" s="89"/>
      <c r="B77" s="90"/>
    </row>
    <row r="78" spans="1:8" s="74" customFormat="1" x14ac:dyDescent="0.2">
      <c r="A78" s="9" t="s">
        <v>53</v>
      </c>
      <c r="B78" s="83">
        <f>'2.Infor. izračun prispevka v RS'!E41</f>
        <v>0</v>
      </c>
      <c r="C78" s="9" t="s">
        <v>3</v>
      </c>
      <c r="D78" s="91"/>
      <c r="E78" s="91"/>
      <c r="F78" s="72"/>
      <c r="G78" s="73"/>
      <c r="H78" s="73"/>
    </row>
    <row r="79" spans="1:8" s="74" customFormat="1" ht="25.5" x14ac:dyDescent="0.2">
      <c r="A79" s="9" t="s">
        <v>78</v>
      </c>
      <c r="B79" s="83" t="e">
        <f>B76*B35</f>
        <v>#DIV/0!</v>
      </c>
      <c r="C79" s="9" t="s">
        <v>3</v>
      </c>
      <c r="D79" s="91"/>
      <c r="E79" s="91"/>
      <c r="F79" s="72"/>
      <c r="G79" s="73"/>
      <c r="H79" s="73"/>
    </row>
  </sheetData>
  <sheetProtection algorithmName="SHA-512" hashValue="3ex+EkmNXsTq/FLtZhtpwiQz7UOdwvgNtQEou8d0Af31f3y5DlE56UWaaBzdSoXO3A5GRR10fi0xMEsiA04c5g==" saltValue="KA0cvGWk9zSKya5m6ZuUNQ==" spinCount="100000" sheet="1" objects="1" scenarios="1"/>
  <mergeCells count="5">
    <mergeCell ref="A1:C1"/>
    <mergeCell ref="A2:C2"/>
    <mergeCell ref="A3:C3"/>
    <mergeCell ref="A5:C5"/>
    <mergeCell ref="A48:C48"/>
  </mergeCells>
  <pageMargins left="0.7" right="0.7" top="0.75" bottom="0.75" header="0.3" footer="0.3"/>
  <pageSetup paperSize="9" scale="70" orientation="portrait" r:id="rId1"/>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D8FDC-68E3-4833-B371-725FDAD4E04C}">
  <sheetPr>
    <pageSetUpPr fitToPage="1"/>
  </sheetPr>
  <dimension ref="A1:I43"/>
  <sheetViews>
    <sheetView workbookViewId="0">
      <pane xSplit="3" ySplit="7" topLeftCell="D8" activePane="bottomRight" state="frozen"/>
      <selection pane="topRight" activeCell="D1" sqref="D1"/>
      <selection pane="bottomLeft" activeCell="A8" sqref="A8"/>
      <selection pane="bottomRight" activeCell="A8" sqref="A8"/>
    </sheetView>
  </sheetViews>
  <sheetFormatPr defaultColWidth="9.140625" defaultRowHeight="12.75" x14ac:dyDescent="0.25"/>
  <cols>
    <col min="1" max="1" width="13.7109375" style="38" customWidth="1"/>
    <col min="2" max="2" width="15.7109375" style="38" customWidth="1"/>
    <col min="3" max="3" width="19.140625" style="58" customWidth="1"/>
    <col min="4" max="5" width="31.7109375" style="66" customWidth="1"/>
    <col min="6" max="6" width="39.5703125" style="38" customWidth="1"/>
    <col min="7" max="7" width="35.85546875" style="38" customWidth="1"/>
    <col min="8" max="8" width="30.7109375" style="38" customWidth="1"/>
    <col min="9" max="9" width="26.140625" style="38" customWidth="1"/>
    <col min="10" max="16384" width="9.140625" style="38"/>
  </cols>
  <sheetData>
    <row r="1" spans="1:9" ht="42" customHeight="1" x14ac:dyDescent="0.25">
      <c r="A1" s="104"/>
      <c r="B1" s="104"/>
      <c r="C1" s="104"/>
      <c r="D1" s="104"/>
      <c r="E1" s="104"/>
      <c r="F1" s="104"/>
      <c r="G1" s="104"/>
      <c r="H1" s="104"/>
      <c r="I1" s="104"/>
    </row>
    <row r="2" spans="1:9" ht="12" customHeight="1" x14ac:dyDescent="0.25">
      <c r="A2" s="105" t="s">
        <v>1</v>
      </c>
      <c r="B2" s="105"/>
      <c r="C2" s="105"/>
      <c r="D2" s="105"/>
      <c r="E2" s="105"/>
      <c r="F2" s="105"/>
      <c r="G2" s="105"/>
      <c r="H2" s="105"/>
      <c r="I2" s="105"/>
    </row>
    <row r="3" spans="1:9" ht="46.9" customHeight="1" x14ac:dyDescent="0.25">
      <c r="A3" s="105" t="s">
        <v>2</v>
      </c>
      <c r="B3" s="105"/>
      <c r="C3" s="105"/>
      <c r="D3" s="105"/>
      <c r="E3" s="105"/>
      <c r="F3" s="105"/>
      <c r="G3" s="105"/>
      <c r="H3" s="105"/>
      <c r="I3" s="105"/>
    </row>
    <row r="4" spans="1:9" ht="10.9" customHeight="1" x14ac:dyDescent="0.25"/>
    <row r="5" spans="1:9" ht="15" customHeight="1" thickBot="1" x14ac:dyDescent="0.3">
      <c r="A5" s="103" t="s">
        <v>31</v>
      </c>
      <c r="B5" s="103"/>
      <c r="C5" s="103"/>
      <c r="D5" s="103"/>
      <c r="E5" s="103"/>
      <c r="F5" s="103"/>
      <c r="G5" s="103"/>
      <c r="H5" s="103"/>
      <c r="I5" s="103"/>
    </row>
    <row r="6" spans="1:9" s="93" customFormat="1" ht="96" customHeight="1" thickBot="1" x14ac:dyDescent="0.3">
      <c r="A6" s="39" t="s">
        <v>28</v>
      </c>
      <c r="B6" s="40" t="s">
        <v>27</v>
      </c>
      <c r="C6" s="92" t="s">
        <v>43</v>
      </c>
      <c r="D6" s="92" t="s">
        <v>72</v>
      </c>
      <c r="E6" s="92" t="s">
        <v>74</v>
      </c>
      <c r="F6" s="40" t="s">
        <v>73</v>
      </c>
      <c r="G6" s="40" t="s">
        <v>55</v>
      </c>
      <c r="H6" s="40" t="s">
        <v>42</v>
      </c>
      <c r="I6" s="41" t="s">
        <v>45</v>
      </c>
    </row>
    <row r="7" spans="1:9" s="60" customFormat="1" ht="13.9" customHeight="1" thickBot="1" x14ac:dyDescent="0.3">
      <c r="A7" s="39">
        <v>1</v>
      </c>
      <c r="B7" s="40">
        <v>2</v>
      </c>
      <c r="C7" s="59">
        <v>3</v>
      </c>
      <c r="D7" s="67">
        <v>4</v>
      </c>
      <c r="E7" s="67">
        <v>5</v>
      </c>
      <c r="F7" s="40">
        <v>6</v>
      </c>
      <c r="G7" s="40">
        <v>7</v>
      </c>
      <c r="H7" s="40">
        <v>8</v>
      </c>
      <c r="I7" s="41" t="s">
        <v>46</v>
      </c>
    </row>
    <row r="8" spans="1:9" x14ac:dyDescent="0.25">
      <c r="A8" s="45" t="s">
        <v>0</v>
      </c>
      <c r="B8" s="45"/>
      <c r="C8" s="69"/>
      <c r="D8" s="68">
        <f>C8*'1. Finančni podatki o naložbi'!$B$8</f>
        <v>0</v>
      </c>
      <c r="E8" s="68">
        <f>C8*'1. Finančni podatki o naložbi'!$B$9</f>
        <v>0</v>
      </c>
      <c r="F8" s="48" t="e">
        <f>C8*'1. Finančni podatki o naložbi'!B36</f>
        <v>#DIV/0!</v>
      </c>
      <c r="G8" s="42" t="e">
        <f>'1. Finančni podatki o naložbi'!$B$41*'2.Infor. izračun prispevka v RS'!C8</f>
        <v>#DIV/0!</v>
      </c>
      <c r="H8" s="43" t="e">
        <f>C8*'1. Finančni podatki o naložbi'!$B$70</f>
        <v>#DIV/0!</v>
      </c>
      <c r="I8" s="51" t="e">
        <f>+G8-H8</f>
        <v>#DIV/0!</v>
      </c>
    </row>
    <row r="9" spans="1:9" x14ac:dyDescent="0.25">
      <c r="A9" s="61"/>
      <c r="B9" s="45"/>
      <c r="C9" s="69"/>
      <c r="D9" s="68">
        <f>C9*'1. Finančni podatki o naložbi'!$B$8</f>
        <v>0</v>
      </c>
      <c r="E9" s="68">
        <f>C9*'1. Finančni podatki o naložbi'!$B$9</f>
        <v>0</v>
      </c>
      <c r="F9" s="48" t="e">
        <f>C9*'1. Finančni podatki o naložbi'!B36</f>
        <v>#DIV/0!</v>
      </c>
      <c r="G9" s="42" t="e">
        <f>+'1. Finančni podatki o naložbi'!$B$41*'2.Infor. izračun prispevka v RS'!C9</f>
        <v>#DIV/0!</v>
      </c>
      <c r="H9" s="43" t="e">
        <f>C9*'1. Finančni podatki o naložbi'!$B$70</f>
        <v>#DIV/0!</v>
      </c>
      <c r="I9" s="51" t="e">
        <f t="shared" ref="I9:I39" si="0">+G9-H9</f>
        <v>#DIV/0!</v>
      </c>
    </row>
    <row r="10" spans="1:9" x14ac:dyDescent="0.25">
      <c r="A10" s="61"/>
      <c r="B10" s="45"/>
      <c r="C10" s="69"/>
      <c r="D10" s="68">
        <f>C10*'1. Finančni podatki o naložbi'!$B$8</f>
        <v>0</v>
      </c>
      <c r="E10" s="68">
        <f>C10*'1. Finančni podatki o naložbi'!$B$9</f>
        <v>0</v>
      </c>
      <c r="F10" s="48" t="e">
        <f>C10*'1. Finančni podatki o naložbi'!B36</f>
        <v>#DIV/0!</v>
      </c>
      <c r="G10" s="42" t="e">
        <f>+'1. Finančni podatki o naložbi'!$B$41*'2.Infor. izračun prispevka v RS'!C10</f>
        <v>#DIV/0!</v>
      </c>
      <c r="H10" s="43" t="e">
        <f>C10*'1. Finančni podatki o naložbi'!$B$70</f>
        <v>#DIV/0!</v>
      </c>
      <c r="I10" s="51" t="e">
        <f t="shared" si="0"/>
        <v>#DIV/0!</v>
      </c>
    </row>
    <row r="11" spans="1:9" x14ac:dyDescent="0.25">
      <c r="A11" s="61"/>
      <c r="B11" s="45"/>
      <c r="C11" s="69"/>
      <c r="D11" s="68">
        <f>C11*'1. Finančni podatki o naložbi'!$B$8</f>
        <v>0</v>
      </c>
      <c r="E11" s="68">
        <f>C11*'1. Finančni podatki o naložbi'!$B$9</f>
        <v>0</v>
      </c>
      <c r="F11" s="48" t="e">
        <f>C11*'1. Finančni podatki o naložbi'!B36</f>
        <v>#DIV/0!</v>
      </c>
      <c r="G11" s="42" t="e">
        <f>+'1. Finančni podatki o naložbi'!$B$41*'2.Infor. izračun prispevka v RS'!C11</f>
        <v>#DIV/0!</v>
      </c>
      <c r="H11" s="43" t="e">
        <f>C11*'1. Finančni podatki o naložbi'!$B$70</f>
        <v>#DIV/0!</v>
      </c>
      <c r="I11" s="51" t="e">
        <f t="shared" si="0"/>
        <v>#DIV/0!</v>
      </c>
    </row>
    <row r="12" spans="1:9" x14ac:dyDescent="0.25">
      <c r="A12" s="61"/>
      <c r="B12" s="45"/>
      <c r="C12" s="69"/>
      <c r="D12" s="68">
        <f>C12*'1. Finančni podatki o naložbi'!$B$8</f>
        <v>0</v>
      </c>
      <c r="E12" s="68">
        <f>C12*'1. Finančni podatki o naložbi'!$B$9</f>
        <v>0</v>
      </c>
      <c r="F12" s="48" t="e">
        <f>C12*'1. Finančni podatki o naložbi'!B36</f>
        <v>#DIV/0!</v>
      </c>
      <c r="G12" s="42" t="e">
        <f>+'1. Finančni podatki o naložbi'!$B$41*'2.Infor. izračun prispevka v RS'!C12</f>
        <v>#DIV/0!</v>
      </c>
      <c r="H12" s="43" t="e">
        <f>C12*'1. Finančni podatki o naložbi'!$B$70</f>
        <v>#DIV/0!</v>
      </c>
      <c r="I12" s="51" t="e">
        <f t="shared" si="0"/>
        <v>#DIV/0!</v>
      </c>
    </row>
    <row r="13" spans="1:9" x14ac:dyDescent="0.25">
      <c r="A13" s="61"/>
      <c r="B13" s="45"/>
      <c r="C13" s="69"/>
      <c r="D13" s="68">
        <f>C13*'1. Finančni podatki o naložbi'!$B$8</f>
        <v>0</v>
      </c>
      <c r="E13" s="68">
        <f>C13*'1. Finančni podatki o naložbi'!$B$9</f>
        <v>0</v>
      </c>
      <c r="F13" s="48" t="e">
        <f>C13*'1. Finančni podatki o naložbi'!B36</f>
        <v>#DIV/0!</v>
      </c>
      <c r="G13" s="42" t="e">
        <f>+'1. Finančni podatki o naložbi'!$B$41*'2.Infor. izračun prispevka v RS'!C13</f>
        <v>#DIV/0!</v>
      </c>
      <c r="H13" s="43" t="e">
        <f>C13*'1. Finančni podatki o naložbi'!$B$70</f>
        <v>#DIV/0!</v>
      </c>
      <c r="I13" s="51" t="e">
        <f t="shared" si="0"/>
        <v>#DIV/0!</v>
      </c>
    </row>
    <row r="14" spans="1:9" x14ac:dyDescent="0.25">
      <c r="A14" s="61"/>
      <c r="B14" s="45"/>
      <c r="C14" s="69"/>
      <c r="D14" s="68">
        <f>C14*'1. Finančni podatki o naložbi'!$B$8</f>
        <v>0</v>
      </c>
      <c r="E14" s="68">
        <f>C14*'1. Finančni podatki o naložbi'!$B$9</f>
        <v>0</v>
      </c>
      <c r="F14" s="48" t="e">
        <f>C14*'1. Finančni podatki o naložbi'!B36</f>
        <v>#DIV/0!</v>
      </c>
      <c r="G14" s="42" t="e">
        <f>+'1. Finančni podatki o naložbi'!$B$41*'2.Infor. izračun prispevka v RS'!C14</f>
        <v>#DIV/0!</v>
      </c>
      <c r="H14" s="43" t="e">
        <f>C14*'1. Finančni podatki o naložbi'!$B$70</f>
        <v>#DIV/0!</v>
      </c>
      <c r="I14" s="51" t="e">
        <f t="shared" si="0"/>
        <v>#DIV/0!</v>
      </c>
    </row>
    <row r="15" spans="1:9" x14ac:dyDescent="0.25">
      <c r="A15" s="61"/>
      <c r="B15" s="45"/>
      <c r="C15" s="69"/>
      <c r="D15" s="68">
        <f>C15*'1. Finančni podatki o naložbi'!$B$8</f>
        <v>0</v>
      </c>
      <c r="E15" s="68">
        <f>C15*'1. Finančni podatki o naložbi'!$B$9</f>
        <v>0</v>
      </c>
      <c r="F15" s="48" t="e">
        <f>C15*'1. Finančni podatki o naložbi'!B36</f>
        <v>#DIV/0!</v>
      </c>
      <c r="G15" s="42" t="e">
        <f>+'1. Finančni podatki o naložbi'!$B$41*'2.Infor. izračun prispevka v RS'!C15</f>
        <v>#DIV/0!</v>
      </c>
      <c r="H15" s="43" t="e">
        <f>C15*'1. Finančni podatki o naložbi'!$B$70</f>
        <v>#DIV/0!</v>
      </c>
      <c r="I15" s="51" t="e">
        <f t="shared" si="0"/>
        <v>#DIV/0!</v>
      </c>
    </row>
    <row r="16" spans="1:9" x14ac:dyDescent="0.25">
      <c r="A16" s="61"/>
      <c r="B16" s="45"/>
      <c r="C16" s="69"/>
      <c r="D16" s="68">
        <f>C16*'1. Finančni podatki o naložbi'!$B$8</f>
        <v>0</v>
      </c>
      <c r="E16" s="68">
        <f>C16*'1. Finančni podatki o naložbi'!$B$9</f>
        <v>0</v>
      </c>
      <c r="F16" s="48" t="e">
        <f>C16*'1. Finančni podatki o naložbi'!B36</f>
        <v>#DIV/0!</v>
      </c>
      <c r="G16" s="42" t="e">
        <f>+'1. Finančni podatki o naložbi'!$B$41*'2.Infor. izračun prispevka v RS'!C16</f>
        <v>#DIV/0!</v>
      </c>
      <c r="H16" s="43" t="e">
        <f>C16*'1. Finančni podatki o naložbi'!$B$70</f>
        <v>#DIV/0!</v>
      </c>
      <c r="I16" s="51" t="e">
        <f t="shared" si="0"/>
        <v>#DIV/0!</v>
      </c>
    </row>
    <row r="17" spans="1:9" x14ac:dyDescent="0.25">
      <c r="A17" s="61"/>
      <c r="B17" s="45"/>
      <c r="C17" s="69"/>
      <c r="D17" s="68">
        <f>C17*'1. Finančni podatki o naložbi'!$B$8</f>
        <v>0</v>
      </c>
      <c r="E17" s="68">
        <f>C17*'1. Finančni podatki o naložbi'!$B$9</f>
        <v>0</v>
      </c>
      <c r="F17" s="48" t="e">
        <f>C17*'1. Finančni podatki o naložbi'!B36</f>
        <v>#DIV/0!</v>
      </c>
      <c r="G17" s="42" t="e">
        <f>+'1. Finančni podatki o naložbi'!$B$41*'2.Infor. izračun prispevka v RS'!C17</f>
        <v>#DIV/0!</v>
      </c>
      <c r="H17" s="43" t="e">
        <f>C17*'1. Finančni podatki o naložbi'!$B$70</f>
        <v>#DIV/0!</v>
      </c>
      <c r="I17" s="51" t="e">
        <f t="shared" si="0"/>
        <v>#DIV/0!</v>
      </c>
    </row>
    <row r="18" spans="1:9" x14ac:dyDescent="0.25">
      <c r="A18" s="61"/>
      <c r="B18" s="45"/>
      <c r="C18" s="69"/>
      <c r="D18" s="68">
        <f>C18*'1. Finančni podatki o naložbi'!$B$8</f>
        <v>0</v>
      </c>
      <c r="E18" s="68">
        <f>C18*'1. Finančni podatki o naložbi'!$B$9</f>
        <v>0</v>
      </c>
      <c r="F18" s="48" t="e">
        <f>C18*'1. Finančni podatki o naložbi'!B36</f>
        <v>#DIV/0!</v>
      </c>
      <c r="G18" s="42" t="e">
        <f>+'1. Finančni podatki o naložbi'!$B$41*'2.Infor. izračun prispevka v RS'!C18</f>
        <v>#DIV/0!</v>
      </c>
      <c r="H18" s="43" t="e">
        <f>C18*'1. Finančni podatki o naložbi'!$B$70</f>
        <v>#DIV/0!</v>
      </c>
      <c r="I18" s="51" t="e">
        <f t="shared" si="0"/>
        <v>#DIV/0!</v>
      </c>
    </row>
    <row r="19" spans="1:9" x14ac:dyDescent="0.25">
      <c r="A19" s="61"/>
      <c r="B19" s="45"/>
      <c r="C19" s="69"/>
      <c r="D19" s="68">
        <f>C19*'1. Finančni podatki o naložbi'!$B$8</f>
        <v>0</v>
      </c>
      <c r="E19" s="68">
        <f>C19*'1. Finančni podatki o naložbi'!$B$9</f>
        <v>0</v>
      </c>
      <c r="F19" s="48" t="e">
        <f>C19*'1. Finančni podatki o naložbi'!B36</f>
        <v>#DIV/0!</v>
      </c>
      <c r="G19" s="42" t="e">
        <f>+'1. Finančni podatki o naložbi'!$B$41*'2.Infor. izračun prispevka v RS'!C19</f>
        <v>#DIV/0!</v>
      </c>
      <c r="H19" s="43" t="e">
        <f>C19*'1. Finančni podatki o naložbi'!$B$70</f>
        <v>#DIV/0!</v>
      </c>
      <c r="I19" s="51" t="e">
        <f t="shared" si="0"/>
        <v>#DIV/0!</v>
      </c>
    </row>
    <row r="20" spans="1:9" x14ac:dyDescent="0.25">
      <c r="A20" s="61"/>
      <c r="B20" s="45"/>
      <c r="C20" s="69"/>
      <c r="D20" s="68">
        <f>C20*'1. Finančni podatki o naložbi'!$B$8</f>
        <v>0</v>
      </c>
      <c r="E20" s="68">
        <f>C20*'1. Finančni podatki o naložbi'!$B$9</f>
        <v>0</v>
      </c>
      <c r="F20" s="48" t="e">
        <f>C20*'1. Finančni podatki o naložbi'!B36</f>
        <v>#DIV/0!</v>
      </c>
      <c r="G20" s="42" t="e">
        <f>+'1. Finančni podatki o naložbi'!$B$41*'2.Infor. izračun prispevka v RS'!C20</f>
        <v>#DIV/0!</v>
      </c>
      <c r="H20" s="43" t="e">
        <f>C20*'1. Finančni podatki o naložbi'!$B$70</f>
        <v>#DIV/0!</v>
      </c>
      <c r="I20" s="51" t="e">
        <f t="shared" si="0"/>
        <v>#DIV/0!</v>
      </c>
    </row>
    <row r="21" spans="1:9" x14ac:dyDescent="0.25">
      <c r="A21" s="61"/>
      <c r="B21" s="45"/>
      <c r="C21" s="69"/>
      <c r="D21" s="68">
        <f>C21*'1. Finančni podatki o naložbi'!$B$8</f>
        <v>0</v>
      </c>
      <c r="E21" s="68">
        <f>C21*'1. Finančni podatki o naložbi'!$B$9</f>
        <v>0</v>
      </c>
      <c r="F21" s="48" t="e">
        <f>C21*'1. Finančni podatki o naložbi'!B36</f>
        <v>#DIV/0!</v>
      </c>
      <c r="G21" s="42" t="e">
        <f>+'1. Finančni podatki o naložbi'!$B$41*'2.Infor. izračun prispevka v RS'!C21</f>
        <v>#DIV/0!</v>
      </c>
      <c r="H21" s="43" t="e">
        <f>C21*'1. Finančni podatki o naložbi'!$B$70</f>
        <v>#DIV/0!</v>
      </c>
      <c r="I21" s="51" t="e">
        <f t="shared" si="0"/>
        <v>#DIV/0!</v>
      </c>
    </row>
    <row r="22" spans="1:9" x14ac:dyDescent="0.25">
      <c r="A22" s="61"/>
      <c r="B22" s="45"/>
      <c r="C22" s="69"/>
      <c r="D22" s="68">
        <f>C22*'1. Finančni podatki o naložbi'!$B$8</f>
        <v>0</v>
      </c>
      <c r="E22" s="68">
        <f>C22*'1. Finančni podatki o naložbi'!$B$9</f>
        <v>0</v>
      </c>
      <c r="F22" s="48" t="e">
        <f>C22*'1. Finančni podatki o naložbi'!B36</f>
        <v>#DIV/0!</v>
      </c>
      <c r="G22" s="42" t="e">
        <f>+'1. Finančni podatki o naložbi'!$B$41*'2.Infor. izračun prispevka v RS'!C22</f>
        <v>#DIV/0!</v>
      </c>
      <c r="H22" s="43" t="e">
        <f>C22*'1. Finančni podatki o naložbi'!$B$70</f>
        <v>#DIV/0!</v>
      </c>
      <c r="I22" s="51" t="e">
        <f t="shared" si="0"/>
        <v>#DIV/0!</v>
      </c>
    </row>
    <row r="23" spans="1:9" x14ac:dyDescent="0.25">
      <c r="A23" s="61"/>
      <c r="B23" s="45"/>
      <c r="C23" s="69"/>
      <c r="D23" s="68">
        <f>C23*'1. Finančni podatki o naložbi'!$B$8</f>
        <v>0</v>
      </c>
      <c r="E23" s="68">
        <f>C23*'1. Finančni podatki o naložbi'!$B$9</f>
        <v>0</v>
      </c>
      <c r="F23" s="48" t="e">
        <f>C23*'1. Finančni podatki o naložbi'!B36</f>
        <v>#DIV/0!</v>
      </c>
      <c r="G23" s="42" t="e">
        <f>+'1. Finančni podatki o naložbi'!$B$41*'2.Infor. izračun prispevka v RS'!C23</f>
        <v>#DIV/0!</v>
      </c>
      <c r="H23" s="43" t="e">
        <f>C23*'1. Finančni podatki o naložbi'!$B$70</f>
        <v>#DIV/0!</v>
      </c>
      <c r="I23" s="51" t="e">
        <f t="shared" si="0"/>
        <v>#DIV/0!</v>
      </c>
    </row>
    <row r="24" spans="1:9" x14ac:dyDescent="0.25">
      <c r="A24" s="61"/>
      <c r="B24" s="45"/>
      <c r="C24" s="69"/>
      <c r="D24" s="68">
        <f>C24*'1. Finančni podatki o naložbi'!$B$8</f>
        <v>0</v>
      </c>
      <c r="E24" s="68">
        <f>C24*'1. Finančni podatki o naložbi'!$B$9</f>
        <v>0</v>
      </c>
      <c r="F24" s="48" t="e">
        <f>C24*'1. Finančni podatki o naložbi'!B36</f>
        <v>#DIV/0!</v>
      </c>
      <c r="G24" s="42" t="e">
        <f>+'1. Finančni podatki o naložbi'!$B$41*'2.Infor. izračun prispevka v RS'!C24</f>
        <v>#DIV/0!</v>
      </c>
      <c r="H24" s="43" t="e">
        <f>C24*'1. Finančni podatki o naložbi'!$B$70</f>
        <v>#DIV/0!</v>
      </c>
      <c r="I24" s="51" t="e">
        <f t="shared" si="0"/>
        <v>#DIV/0!</v>
      </c>
    </row>
    <row r="25" spans="1:9" x14ac:dyDescent="0.25">
      <c r="A25" s="61"/>
      <c r="B25" s="45"/>
      <c r="C25" s="69"/>
      <c r="D25" s="68">
        <f>C25*'1. Finančni podatki o naložbi'!$B$8</f>
        <v>0</v>
      </c>
      <c r="E25" s="68">
        <f>C25*'1. Finančni podatki o naložbi'!$B$9</f>
        <v>0</v>
      </c>
      <c r="F25" s="48" t="e">
        <f>C25*'1. Finančni podatki o naložbi'!B36</f>
        <v>#DIV/0!</v>
      </c>
      <c r="G25" s="42" t="e">
        <f>+'1. Finančni podatki o naložbi'!$B$41*'2.Infor. izračun prispevka v RS'!C25</f>
        <v>#DIV/0!</v>
      </c>
      <c r="H25" s="43" t="e">
        <f>C25*'1. Finančni podatki o naložbi'!$B$70</f>
        <v>#DIV/0!</v>
      </c>
      <c r="I25" s="51" t="e">
        <f t="shared" si="0"/>
        <v>#DIV/0!</v>
      </c>
    </row>
    <row r="26" spans="1:9" x14ac:dyDescent="0.25">
      <c r="A26" s="61"/>
      <c r="B26" s="45"/>
      <c r="C26" s="69"/>
      <c r="D26" s="68">
        <f>C26*'1. Finančni podatki o naložbi'!$B$8</f>
        <v>0</v>
      </c>
      <c r="E26" s="68">
        <f>C26*'1. Finančni podatki o naložbi'!$B$9</f>
        <v>0</v>
      </c>
      <c r="F26" s="48" t="e">
        <f>C26*'1. Finančni podatki o naložbi'!B36</f>
        <v>#DIV/0!</v>
      </c>
      <c r="G26" s="42" t="e">
        <f>+'1. Finančni podatki o naložbi'!$B$41*'2.Infor. izračun prispevka v RS'!C26</f>
        <v>#DIV/0!</v>
      </c>
      <c r="H26" s="43" t="e">
        <f>C26*'1. Finančni podatki o naložbi'!$B$70</f>
        <v>#DIV/0!</v>
      </c>
      <c r="I26" s="51" t="e">
        <f t="shared" si="0"/>
        <v>#DIV/0!</v>
      </c>
    </row>
    <row r="27" spans="1:9" x14ac:dyDescent="0.25">
      <c r="A27" s="61"/>
      <c r="B27" s="45"/>
      <c r="C27" s="69"/>
      <c r="D27" s="68">
        <f>C27*'1. Finančni podatki o naložbi'!$B$8</f>
        <v>0</v>
      </c>
      <c r="E27" s="68">
        <f>C27*'1. Finančni podatki o naložbi'!$B$9</f>
        <v>0</v>
      </c>
      <c r="F27" s="48" t="e">
        <f>C27*'1. Finančni podatki o naložbi'!B36</f>
        <v>#DIV/0!</v>
      </c>
      <c r="G27" s="42" t="e">
        <f>+'1. Finančni podatki o naložbi'!$B$41*'2.Infor. izračun prispevka v RS'!C27</f>
        <v>#DIV/0!</v>
      </c>
      <c r="H27" s="43" t="e">
        <f>C27*'1. Finančni podatki o naložbi'!$B$70</f>
        <v>#DIV/0!</v>
      </c>
      <c r="I27" s="51" t="e">
        <f t="shared" si="0"/>
        <v>#DIV/0!</v>
      </c>
    </row>
    <row r="28" spans="1:9" x14ac:dyDescent="0.25">
      <c r="A28" s="61"/>
      <c r="B28" s="45"/>
      <c r="C28" s="69"/>
      <c r="D28" s="68">
        <f>C28*'1. Finančni podatki o naložbi'!$B$8</f>
        <v>0</v>
      </c>
      <c r="E28" s="68">
        <f>C28*'1. Finančni podatki o naložbi'!$B$9</f>
        <v>0</v>
      </c>
      <c r="F28" s="48" t="e">
        <f>C28*'1. Finančni podatki o naložbi'!B36</f>
        <v>#DIV/0!</v>
      </c>
      <c r="G28" s="42" t="e">
        <f>+'1. Finančni podatki o naložbi'!$B$41*'2.Infor. izračun prispevka v RS'!C28</f>
        <v>#DIV/0!</v>
      </c>
      <c r="H28" s="43" t="e">
        <f>C28*'1. Finančni podatki o naložbi'!$B$70</f>
        <v>#DIV/0!</v>
      </c>
      <c r="I28" s="51" t="e">
        <f t="shared" si="0"/>
        <v>#DIV/0!</v>
      </c>
    </row>
    <row r="29" spans="1:9" x14ac:dyDescent="0.25">
      <c r="A29" s="61"/>
      <c r="B29" s="45"/>
      <c r="C29" s="69"/>
      <c r="D29" s="68">
        <f>C29*'1. Finančni podatki o naložbi'!$B$8</f>
        <v>0</v>
      </c>
      <c r="E29" s="68">
        <f>C29*'1. Finančni podatki o naložbi'!$B$9</f>
        <v>0</v>
      </c>
      <c r="F29" s="48" t="e">
        <f>C29*'1. Finančni podatki o naložbi'!B36</f>
        <v>#DIV/0!</v>
      </c>
      <c r="G29" s="42" t="e">
        <f>+'1. Finančni podatki o naložbi'!$B$41*'2.Infor. izračun prispevka v RS'!C29</f>
        <v>#DIV/0!</v>
      </c>
      <c r="H29" s="43" t="e">
        <f>C29*'1. Finančni podatki o naložbi'!$B$70</f>
        <v>#DIV/0!</v>
      </c>
      <c r="I29" s="51" t="e">
        <f t="shared" si="0"/>
        <v>#DIV/0!</v>
      </c>
    </row>
    <row r="30" spans="1:9" x14ac:dyDescent="0.25">
      <c r="A30" s="61"/>
      <c r="B30" s="45"/>
      <c r="C30" s="69"/>
      <c r="D30" s="68">
        <f>C30*'1. Finančni podatki o naložbi'!$B$8</f>
        <v>0</v>
      </c>
      <c r="E30" s="68">
        <f>C30*'1. Finančni podatki o naložbi'!$B$9</f>
        <v>0</v>
      </c>
      <c r="F30" s="48" t="e">
        <f>C30*'1. Finančni podatki o naložbi'!B36</f>
        <v>#DIV/0!</v>
      </c>
      <c r="G30" s="42" t="e">
        <f>+'1. Finančni podatki o naložbi'!$B$41*'2.Infor. izračun prispevka v RS'!C30</f>
        <v>#DIV/0!</v>
      </c>
      <c r="H30" s="43" t="e">
        <f>C30*'1. Finančni podatki o naložbi'!$B$70</f>
        <v>#DIV/0!</v>
      </c>
      <c r="I30" s="51" t="e">
        <f t="shared" si="0"/>
        <v>#DIV/0!</v>
      </c>
    </row>
    <row r="31" spans="1:9" x14ac:dyDescent="0.25">
      <c r="A31" s="61"/>
      <c r="B31" s="45"/>
      <c r="C31" s="69"/>
      <c r="D31" s="68">
        <f>C31*'1. Finančni podatki o naložbi'!$B$8</f>
        <v>0</v>
      </c>
      <c r="E31" s="68">
        <f>C31*'1. Finančni podatki o naložbi'!$B$9</f>
        <v>0</v>
      </c>
      <c r="F31" s="48" t="e">
        <f>C31*'1. Finančni podatki o naložbi'!B36</f>
        <v>#DIV/0!</v>
      </c>
      <c r="G31" s="42" t="e">
        <f>+'1. Finančni podatki o naložbi'!$B$41*'2.Infor. izračun prispevka v RS'!C31</f>
        <v>#DIV/0!</v>
      </c>
      <c r="H31" s="43" t="e">
        <f>C31*'1. Finančni podatki o naložbi'!$B$70</f>
        <v>#DIV/0!</v>
      </c>
      <c r="I31" s="51" t="e">
        <f t="shared" si="0"/>
        <v>#DIV/0!</v>
      </c>
    </row>
    <row r="32" spans="1:9" x14ac:dyDescent="0.25">
      <c r="A32" s="61"/>
      <c r="B32" s="45"/>
      <c r="C32" s="69"/>
      <c r="D32" s="68">
        <f>C32*'1. Finančni podatki o naložbi'!$B$8</f>
        <v>0</v>
      </c>
      <c r="E32" s="68">
        <f>C32*'1. Finančni podatki o naložbi'!$B$9</f>
        <v>0</v>
      </c>
      <c r="F32" s="48" t="e">
        <f>C32*'1. Finančni podatki o naložbi'!B36</f>
        <v>#DIV/0!</v>
      </c>
      <c r="G32" s="42" t="e">
        <f>+'1. Finančni podatki o naložbi'!$B$41*'2.Infor. izračun prispevka v RS'!C32</f>
        <v>#DIV/0!</v>
      </c>
      <c r="H32" s="43" t="e">
        <f>C32*'1. Finančni podatki o naložbi'!$B$70</f>
        <v>#DIV/0!</v>
      </c>
      <c r="I32" s="51" t="e">
        <f t="shared" si="0"/>
        <v>#DIV/0!</v>
      </c>
    </row>
    <row r="33" spans="1:9" x14ac:dyDescent="0.25">
      <c r="A33" s="61"/>
      <c r="B33" s="45"/>
      <c r="C33" s="69"/>
      <c r="D33" s="68">
        <f>C33*'1. Finančni podatki o naložbi'!$B$8</f>
        <v>0</v>
      </c>
      <c r="E33" s="68">
        <f>C33*'1. Finančni podatki o naložbi'!$B$9</f>
        <v>0</v>
      </c>
      <c r="F33" s="48" t="e">
        <f>C33*'1. Finančni podatki o naložbi'!B36</f>
        <v>#DIV/0!</v>
      </c>
      <c r="G33" s="42" t="e">
        <f>+'1. Finančni podatki o naložbi'!$B$41*'2.Infor. izračun prispevka v RS'!C33</f>
        <v>#DIV/0!</v>
      </c>
      <c r="H33" s="43" t="e">
        <f>C33*'1. Finančni podatki o naložbi'!$B$70</f>
        <v>#DIV/0!</v>
      </c>
      <c r="I33" s="51" t="e">
        <f t="shared" si="0"/>
        <v>#DIV/0!</v>
      </c>
    </row>
    <row r="34" spans="1:9" x14ac:dyDescent="0.25">
      <c r="A34" s="61"/>
      <c r="B34" s="45"/>
      <c r="C34" s="69"/>
      <c r="D34" s="68">
        <f>C34*'1. Finančni podatki o naložbi'!$B$8</f>
        <v>0</v>
      </c>
      <c r="E34" s="68">
        <f>C34*'1. Finančni podatki o naložbi'!$B$9</f>
        <v>0</v>
      </c>
      <c r="F34" s="48" t="e">
        <f>C34*'1. Finančni podatki o naložbi'!B36</f>
        <v>#DIV/0!</v>
      </c>
      <c r="G34" s="42" t="e">
        <f>+'1. Finančni podatki o naložbi'!$B$41*'2.Infor. izračun prispevka v RS'!C34</f>
        <v>#DIV/0!</v>
      </c>
      <c r="H34" s="43" t="e">
        <f>C34*'1. Finančni podatki o naložbi'!$B$70</f>
        <v>#DIV/0!</v>
      </c>
      <c r="I34" s="51" t="e">
        <f t="shared" si="0"/>
        <v>#DIV/0!</v>
      </c>
    </row>
    <row r="35" spans="1:9" x14ac:dyDescent="0.25">
      <c r="A35" s="61"/>
      <c r="B35" s="45"/>
      <c r="C35" s="69"/>
      <c r="D35" s="68">
        <f>C35*'1. Finančni podatki o naložbi'!$B$8</f>
        <v>0</v>
      </c>
      <c r="E35" s="68">
        <f>C35*'1. Finančni podatki o naložbi'!$B$9</f>
        <v>0</v>
      </c>
      <c r="F35" s="48" t="e">
        <f>C35*'1. Finančni podatki o naložbi'!B36</f>
        <v>#DIV/0!</v>
      </c>
      <c r="G35" s="42" t="e">
        <f>+'1. Finančni podatki o naložbi'!$B$41*'2.Infor. izračun prispevka v RS'!C35</f>
        <v>#DIV/0!</v>
      </c>
      <c r="H35" s="43" t="e">
        <f>C35*'1. Finančni podatki o naložbi'!$B$70</f>
        <v>#DIV/0!</v>
      </c>
      <c r="I35" s="51" t="e">
        <f>+G35-H35</f>
        <v>#DIV/0!</v>
      </c>
    </row>
    <row r="36" spans="1:9" x14ac:dyDescent="0.25">
      <c r="A36" s="61"/>
      <c r="B36" s="45"/>
      <c r="C36" s="69"/>
      <c r="D36" s="68">
        <f>C36*'1. Finančni podatki o naložbi'!$B$8</f>
        <v>0</v>
      </c>
      <c r="E36" s="68">
        <f>C36*'1. Finančni podatki o naložbi'!$B$9</f>
        <v>0</v>
      </c>
      <c r="F36" s="48" t="e">
        <f>C36*'1. Finančni podatki o naložbi'!B36</f>
        <v>#DIV/0!</v>
      </c>
      <c r="G36" s="42" t="e">
        <f>+'1. Finančni podatki o naložbi'!$B$41*'2.Infor. izračun prispevka v RS'!C36</f>
        <v>#DIV/0!</v>
      </c>
      <c r="H36" s="43" t="e">
        <f>C36*'1. Finančni podatki o naložbi'!$B$70</f>
        <v>#DIV/0!</v>
      </c>
      <c r="I36" s="51" t="e">
        <f t="shared" si="0"/>
        <v>#DIV/0!</v>
      </c>
    </row>
    <row r="37" spans="1:9" x14ac:dyDescent="0.25">
      <c r="A37" s="61"/>
      <c r="B37" s="45"/>
      <c r="C37" s="69"/>
      <c r="D37" s="68">
        <f>C37*'1. Finančni podatki o naložbi'!$B$8</f>
        <v>0</v>
      </c>
      <c r="E37" s="68">
        <f>C37*'1. Finančni podatki o naložbi'!$B$9</f>
        <v>0</v>
      </c>
      <c r="F37" s="48" t="e">
        <f>C37*'1. Finančni podatki o naložbi'!B36</f>
        <v>#DIV/0!</v>
      </c>
      <c r="G37" s="42" t="e">
        <f>+'1. Finančni podatki o naložbi'!$B$41*'2.Infor. izračun prispevka v RS'!C37</f>
        <v>#DIV/0!</v>
      </c>
      <c r="H37" s="43" t="e">
        <f>C37*'1. Finančni podatki o naložbi'!$B$70</f>
        <v>#DIV/0!</v>
      </c>
      <c r="I37" s="51" t="e">
        <f t="shared" si="0"/>
        <v>#DIV/0!</v>
      </c>
    </row>
    <row r="38" spans="1:9" x14ac:dyDescent="0.25">
      <c r="A38" s="61"/>
      <c r="B38" s="45"/>
      <c r="C38" s="69"/>
      <c r="D38" s="68">
        <f>C38*'1. Finančni podatki o naložbi'!$B$8</f>
        <v>0</v>
      </c>
      <c r="E38" s="68">
        <f>C38*'1. Finančni podatki o naložbi'!$B$9</f>
        <v>0</v>
      </c>
      <c r="F38" s="48" t="e">
        <f>C38*'1. Finančni podatki o naložbi'!B36</f>
        <v>#DIV/0!</v>
      </c>
      <c r="G38" s="42" t="e">
        <f>+'1. Finančni podatki o naložbi'!$B$41*'2.Infor. izračun prispevka v RS'!C38</f>
        <v>#DIV/0!</v>
      </c>
      <c r="H38" s="43" t="e">
        <f>C38*'1. Finančni podatki o naložbi'!$B$70</f>
        <v>#DIV/0!</v>
      </c>
      <c r="I38" s="51" t="e">
        <f t="shared" si="0"/>
        <v>#DIV/0!</v>
      </c>
    </row>
    <row r="39" spans="1:9" x14ac:dyDescent="0.25">
      <c r="A39" s="61"/>
      <c r="B39" s="45"/>
      <c r="C39" s="69"/>
      <c r="D39" s="68">
        <f>C39*'1. Finančni podatki o naložbi'!$B$8</f>
        <v>0</v>
      </c>
      <c r="E39" s="68">
        <f>C39*'1. Finančni podatki o naložbi'!$B$9</f>
        <v>0</v>
      </c>
      <c r="F39" s="48" t="e">
        <f>C39*'1. Finančni podatki o naložbi'!B36</f>
        <v>#DIV/0!</v>
      </c>
      <c r="G39" s="42" t="e">
        <f>+'1. Finančni podatki o naložbi'!$B$41*'2.Infor. izračun prispevka v RS'!C39</f>
        <v>#DIV/0!</v>
      </c>
      <c r="H39" s="43" t="e">
        <f>C39*'1. Finančni podatki o naložbi'!$B$70</f>
        <v>#DIV/0!</v>
      </c>
      <c r="I39" s="51" t="e">
        <f t="shared" si="0"/>
        <v>#DIV/0!</v>
      </c>
    </row>
    <row r="40" spans="1:9" x14ac:dyDescent="0.25">
      <c r="A40" s="61"/>
      <c r="B40" s="45"/>
      <c r="C40" s="69"/>
      <c r="D40" s="68">
        <f>C40*'1. Finančni podatki o naložbi'!$B$8</f>
        <v>0</v>
      </c>
      <c r="E40" s="68">
        <f>C40*'1. Finančni podatki o naložbi'!$B$9</f>
        <v>0</v>
      </c>
      <c r="F40" s="48" t="e">
        <f>C40*'1. Finančni podatki o naložbi'!B36</f>
        <v>#DIV/0!</v>
      </c>
      <c r="G40" s="42" t="e">
        <f>+'1. Finančni podatki o naložbi'!$B$41*'2.Infor. izračun prispevka v RS'!C40</f>
        <v>#DIV/0!</v>
      </c>
      <c r="H40" s="43" t="e">
        <f>C40*'1. Finančni podatki o naložbi'!$B$70</f>
        <v>#DIV/0!</v>
      </c>
      <c r="I40" s="51" t="e">
        <f>+G40-H40</f>
        <v>#DIV/0!</v>
      </c>
    </row>
    <row r="41" spans="1:9" x14ac:dyDescent="0.25">
      <c r="B41" s="62" t="s">
        <v>29</v>
      </c>
      <c r="C41" s="70">
        <f t="shared" ref="C41:H41" si="1">SUM(C8:C40)</f>
        <v>0</v>
      </c>
      <c r="D41" s="66">
        <f t="shared" si="1"/>
        <v>0</v>
      </c>
      <c r="E41" s="63">
        <f t="shared" si="1"/>
        <v>0</v>
      </c>
      <c r="F41" s="63" t="e">
        <f>SUM(F8:F40)</f>
        <v>#DIV/0!</v>
      </c>
      <c r="G41" s="64" t="e">
        <f>SUM(G8:G40)</f>
        <v>#DIV/0!</v>
      </c>
      <c r="H41" s="62" t="e">
        <f t="shared" si="1"/>
        <v>#DIV/0!</v>
      </c>
      <c r="I41" s="65" t="e">
        <f>SUM(I8:I40)</f>
        <v>#DIV/0!</v>
      </c>
    </row>
    <row r="42" spans="1:9" x14ac:dyDescent="0.25">
      <c r="C42" s="70"/>
    </row>
    <row r="43" spans="1:9" x14ac:dyDescent="0.25">
      <c r="A43" s="44" t="s">
        <v>30</v>
      </c>
      <c r="C43" s="70"/>
    </row>
  </sheetData>
  <sheetProtection algorithmName="SHA-512" hashValue="+WrnB5B0HPOhx+7yAZSmEp8lMFYhZfuNRMoLL+4+DfAG0JT4eJeoU0E/fUeXAsSDer3jnVgA4MYw+urjx9dPmA==" saltValue="6oYpg/W52CKKw3zX0ieMWw==" spinCount="100000" sheet="1" insertRows="0"/>
  <mergeCells count="4">
    <mergeCell ref="A5:I5"/>
    <mergeCell ref="A1:I1"/>
    <mergeCell ref="A2:I2"/>
    <mergeCell ref="A3:I3"/>
  </mergeCells>
  <pageMargins left="0.70866141732283472" right="0.70866141732283472" top="0.74803149606299213" bottom="0.74803149606299213" header="0.31496062992125984" footer="0.31496062992125984"/>
  <pageSetup paperSize="9"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C3BAFF2B-7EBC-4EBB-9E40-2C3052C75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CA9394-F22F-4DD5-B273-CDCD2737D859}">
  <ds:schemaRefs>
    <ds:schemaRef ds:uri="http://schemas.microsoft.com/sharepoint/v3/contenttype/forms"/>
  </ds:schemaRefs>
</ds:datastoreItem>
</file>

<file path=customXml/itemProps3.xml><?xml version="1.0" encoding="utf-8"?>
<ds:datastoreItem xmlns:ds="http://schemas.openxmlformats.org/officeDocument/2006/customXml" ds:itemID="{30A45116-AED7-462B-AFAD-42091FB30567}">
  <ds:schemaRefs>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purl.org/dc/elements/1.1/"/>
    <ds:schemaRef ds:uri="71af3243-3dd4-4a8d-8c0d-dd76da1f02a5"/>
    <ds:schemaRef ds:uri="http://schemas.microsoft.com/office/infopath/2007/PartnerControls"/>
    <ds:schemaRef ds:uri="16c05727-aa75-4e4a-9b5f-8a80a116589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1. Finančni podatki o naložbi</vt:lpstr>
      <vt:lpstr>2.Infor. izračun prispevka v RS</vt:lpstr>
      <vt:lpstr>'1. Finančni podatki o naložbi'!Področje_tiskanja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2019-05-16T16:48:54Z</dcterms:created>
  <dcterms:modified xsi:type="dcterms:W3CDTF">2024-05-31T09:46:22Z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